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2022" sheetId="1" state="visible" r:id="rId1"/>
  </sheets>
  <calcPr/>
</workbook>
</file>

<file path=xl/sharedStrings.xml><?xml version="1.0" encoding="utf-8"?>
<sst xmlns="http://schemas.openxmlformats.org/spreadsheetml/2006/main" count="254" uniqueCount="254">
  <si>
    <t xml:space="preserve">Учебный план специальность 44.02.01  Дошкольное образование год набора 2024</t>
  </si>
  <si>
    <t>Индекс</t>
  </si>
  <si>
    <t xml:space="preserve">Наименование циклов, разделов,
дисциплин, профессиональных модулей, МДК, практик</t>
  </si>
  <si>
    <t xml:space="preserve">Форма промежуточной аттестации</t>
  </si>
  <si>
    <t xml:space="preserve">Учебная нагрузка студента, ч.</t>
  </si>
  <si>
    <t xml:space="preserve">Распределение обязательных учебных занятий по курсам и семестрам в часах Количество недель в семестре</t>
  </si>
  <si>
    <t xml:space="preserve">Макс. учебн. нагрузка в час. </t>
  </si>
  <si>
    <t xml:space="preserve">в том числе в форме практической подготовки </t>
  </si>
  <si>
    <t xml:space="preserve">Самостоятельная работа</t>
  </si>
  <si>
    <t>Экзамен</t>
  </si>
  <si>
    <t>Консультация</t>
  </si>
  <si>
    <t xml:space="preserve">Обязательные учебные заняния в час.</t>
  </si>
  <si>
    <t xml:space="preserve">Пр. занятия</t>
  </si>
  <si>
    <t xml:space="preserve">1 курс</t>
  </si>
  <si>
    <t xml:space="preserve">2 курс</t>
  </si>
  <si>
    <t xml:space="preserve">3 курс</t>
  </si>
  <si>
    <t xml:space="preserve">Курс 3</t>
  </si>
  <si>
    <t xml:space="preserve">Курс 4</t>
  </si>
  <si>
    <t xml:space="preserve">Курс 5</t>
  </si>
  <si>
    <t xml:space="preserve">Курс 6</t>
  </si>
  <si>
    <t xml:space="preserve">Курс 7</t>
  </si>
  <si>
    <t xml:space="preserve">Курс 8</t>
  </si>
  <si>
    <t xml:space="preserve">Курс 9</t>
  </si>
  <si>
    <t xml:space="preserve">Курс 10</t>
  </si>
  <si>
    <t xml:space="preserve">Курс 11</t>
  </si>
  <si>
    <t xml:space="preserve">4 курс</t>
  </si>
  <si>
    <t>Вариатив</t>
  </si>
  <si>
    <t xml:space="preserve">1 семестр</t>
  </si>
  <si>
    <t xml:space="preserve">2 семестр</t>
  </si>
  <si>
    <t>год</t>
  </si>
  <si>
    <t xml:space="preserve">3 семестр</t>
  </si>
  <si>
    <t xml:space="preserve">4 семестр</t>
  </si>
  <si>
    <t xml:space="preserve">5 семестр</t>
  </si>
  <si>
    <t xml:space="preserve">6 семестр</t>
  </si>
  <si>
    <t>Максим.</t>
  </si>
  <si>
    <t>Самост.</t>
  </si>
  <si>
    <t>Обязательная</t>
  </si>
  <si>
    <t xml:space="preserve">в том числе</t>
  </si>
  <si>
    <t xml:space="preserve">7 семестр</t>
  </si>
  <si>
    <t xml:space="preserve">8 семестр</t>
  </si>
  <si>
    <t xml:space="preserve">Обзорные, уста- новочные занятия</t>
  </si>
  <si>
    <t xml:space="preserve">Лаб. занятия</t>
  </si>
  <si>
    <t xml:space="preserve">Курс. проект.</t>
  </si>
  <si>
    <t xml:space="preserve">Обяз. часть</t>
  </si>
  <si>
    <t xml:space="preserve">Итого час/нед (с учетом консультаций в период обучения по циклам)</t>
  </si>
  <si>
    <t xml:space="preserve">ОП 00</t>
  </si>
  <si>
    <t xml:space="preserve">ОБЩЕОБРАЗОВАТЕЛЬНЫЙ УЧЕБНЫЙ ПРЕДМЕТ</t>
  </si>
  <si>
    <t xml:space="preserve">Общие учебные предметы</t>
  </si>
  <si>
    <t>ОУП.01</t>
  </si>
  <si>
    <t xml:space="preserve">Русский язык</t>
  </si>
  <si>
    <t>1ДЗ2КЭ</t>
  </si>
  <si>
    <t>ОУП.02</t>
  </si>
  <si>
    <t>Литература</t>
  </si>
  <si>
    <t>2ДЗ</t>
  </si>
  <si>
    <t>ОУП.03</t>
  </si>
  <si>
    <t xml:space="preserve">Иностранный язык</t>
  </si>
  <si>
    <t>ОУП.04</t>
  </si>
  <si>
    <t>Математика</t>
  </si>
  <si>
    <t>1ДЗ2Э</t>
  </si>
  <si>
    <t>ОУП.05</t>
  </si>
  <si>
    <t>История</t>
  </si>
  <si>
    <t>2Э</t>
  </si>
  <si>
    <t>ОУП.06</t>
  </si>
  <si>
    <t>Обществознание</t>
  </si>
  <si>
    <t>ОУП.07</t>
  </si>
  <si>
    <t>География</t>
  </si>
  <si>
    <t>ОУП.08</t>
  </si>
  <si>
    <t xml:space="preserve">Основы безопасности и защиты Родины</t>
  </si>
  <si>
    <t>ОУП.09</t>
  </si>
  <si>
    <t xml:space="preserve">Физическая культура</t>
  </si>
  <si>
    <t>ОУП.10</t>
  </si>
  <si>
    <t>Информатика</t>
  </si>
  <si>
    <t>ОУП.11</t>
  </si>
  <si>
    <t>Физика</t>
  </si>
  <si>
    <t>1ДЗ</t>
  </si>
  <si>
    <t>ОУП.12</t>
  </si>
  <si>
    <t>Химия</t>
  </si>
  <si>
    <t>2КЭ</t>
  </si>
  <si>
    <t>ОУП.13</t>
  </si>
  <si>
    <t>Биология</t>
  </si>
  <si>
    <t xml:space="preserve">Учебные предметы по выбору</t>
  </si>
  <si>
    <t>УПВ.01</t>
  </si>
  <si>
    <t xml:space="preserve">Родной язык</t>
  </si>
  <si>
    <t xml:space="preserve">Дополнительные учебные предметы</t>
  </si>
  <si>
    <t>ДУП.01</t>
  </si>
  <si>
    <t xml:space="preserve">Введение в специальность</t>
  </si>
  <si>
    <t xml:space="preserve">Основы проектной деятельности</t>
  </si>
  <si>
    <t>Психология</t>
  </si>
  <si>
    <t xml:space="preserve">ОБЯЗАТЕЛЬНАЯ ЧАСТЬ УЧЕБНЫХ ЦИКЛОВ ППССЗ</t>
  </si>
  <si>
    <t>ГС.00</t>
  </si>
  <si>
    <t xml:space="preserve">Социально-гуманитарный цикл</t>
  </si>
  <si>
    <t>СГ.01.</t>
  </si>
  <si>
    <t xml:space="preserve">История России</t>
  </si>
  <si>
    <t xml:space="preserve">4 ДЗ</t>
  </si>
  <si>
    <t>СГ.02.</t>
  </si>
  <si>
    <t xml:space="preserve">Иностранный язык в профессиональной деятельности</t>
  </si>
  <si>
    <t xml:space="preserve">8 ДЗ</t>
  </si>
  <si>
    <t>СГ.03.</t>
  </si>
  <si>
    <t xml:space="preserve">Безопасность жизнедеятельности</t>
  </si>
  <si>
    <t>СГ.04.</t>
  </si>
  <si>
    <t>СГ.05.</t>
  </si>
  <si>
    <t xml:space="preserve">Основы финансовой грамотности</t>
  </si>
  <si>
    <t>П.00</t>
  </si>
  <si>
    <t xml:space="preserve">Профессиональный учебный цикл</t>
  </si>
  <si>
    <t>ОП.00</t>
  </si>
  <si>
    <t xml:space="preserve">Общепрофессиональные дисциплины</t>
  </si>
  <si>
    <t>ОП.01.</t>
  </si>
  <si>
    <t xml:space="preserve">Русский язык и культура профессиональной коммуникации педагога</t>
  </si>
  <si>
    <t xml:space="preserve">3 ДЗ</t>
  </si>
  <si>
    <t>ОП.02.</t>
  </si>
  <si>
    <t xml:space="preserve">Основы педагогики</t>
  </si>
  <si>
    <t xml:space="preserve">4 Э</t>
  </si>
  <si>
    <t>ОП.03.</t>
  </si>
  <si>
    <t xml:space="preserve">Дошкольная педагогика</t>
  </si>
  <si>
    <t xml:space="preserve">5 Э</t>
  </si>
  <si>
    <t>ОП.04.</t>
  </si>
  <si>
    <t xml:space="preserve">Основы психологии</t>
  </si>
  <si>
    <t xml:space="preserve">4 КЭ</t>
  </si>
  <si>
    <t>ОП.05.</t>
  </si>
  <si>
    <t xml:space="preserve">Основы возрастной и педагогической психологии</t>
  </si>
  <si>
    <t>ОП.06.</t>
  </si>
  <si>
    <t xml:space="preserve">Детская психология</t>
  </si>
  <si>
    <t>ОП.07.</t>
  </si>
  <si>
    <t xml:space="preserve">Возрастная анатомия, физиология и гигиена</t>
  </si>
  <si>
    <t>ОП.08.</t>
  </si>
  <si>
    <t xml:space="preserve">Проектная и исследовательская деятельность в профессиональной сфере</t>
  </si>
  <si>
    <t>ОП.09.</t>
  </si>
  <si>
    <t xml:space="preserve">Информатика и информационно-коммуникационные технологии в профессиональной деятельности</t>
  </si>
  <si>
    <t xml:space="preserve"> 4 ДЗ</t>
  </si>
  <si>
    <t>ОП.10.</t>
  </si>
  <si>
    <t xml:space="preserve">Основы обучения лиц с особыми образовательными потребностями</t>
  </si>
  <si>
    <t xml:space="preserve">8 КЭ</t>
  </si>
  <si>
    <t>ОП.11.</t>
  </si>
  <si>
    <t xml:space="preserve">Основы сценического мастерства</t>
  </si>
  <si>
    <t>ОП.12.</t>
  </si>
  <si>
    <t xml:space="preserve">Практикум по компетенции "Дошкольное воспитание"</t>
  </si>
  <si>
    <t>ПМ.00</t>
  </si>
  <si>
    <t xml:space="preserve">Профессиональные модули</t>
  </si>
  <si>
    <t>ПМ.01</t>
  </si>
  <si>
    <t xml:space="preserve">Организация мероприятий, направленных на укрепление здоровья и физическое развитие детей раннего и дошкольного возраста</t>
  </si>
  <si>
    <t xml:space="preserve">4 ЭпМ</t>
  </si>
  <si>
    <t>МДК.01.01.</t>
  </si>
  <si>
    <t xml:space="preserve">Медико-биологические основы здоровья</t>
  </si>
  <si>
    <t>МДК.01.02.</t>
  </si>
  <si>
    <t xml:space="preserve">Теоретические и методические основы физического воспитания и развития детей раннего и дошкольного возраста</t>
  </si>
  <si>
    <t>МДК.01.03.</t>
  </si>
  <si>
    <t xml:space="preserve">Практикум по совершенствованию двигательных умений и навыков</t>
  </si>
  <si>
    <t>ПМ.02</t>
  </si>
  <si>
    <t xml:space="preserve">Организация различных видов деятельности детей в дошкольной образовательной организации</t>
  </si>
  <si>
    <t xml:space="preserve">6 ЭпМ</t>
  </si>
  <si>
    <t>МДК.02.01.</t>
  </si>
  <si>
    <t xml:space="preserve">Психолого-педагогические основы организации общения детей раннего и дошкольного возраста</t>
  </si>
  <si>
    <t xml:space="preserve">5 ДЗ</t>
  </si>
  <si>
    <t>МДК.02.02.</t>
  </si>
  <si>
    <r>
      <rPr>
        <sz val="8"/>
        <color rgb="FF0D0D0D"/>
        <rFont val="Tahoma"/>
      </rPr>
      <t xml:space="preserve">Теоретические и методические основы организации игровой и </t>
    </r>
    <r>
      <rPr>
        <sz val="8"/>
        <color indexed="2"/>
        <rFont val="Tahoma"/>
      </rPr>
      <t xml:space="preserve">трудовой </t>
    </r>
    <r>
      <rPr>
        <sz val="8"/>
        <color rgb="FF0D0D0D"/>
        <rFont val="Tahoma"/>
      </rPr>
      <t xml:space="preserve">деятельности детей раннего и дошкольного возраста с практикумом</t>
    </r>
  </si>
  <si>
    <t>МДК.02.03.</t>
  </si>
  <si>
    <t xml:space="preserve">Теоретические и методические основы организации продуктивных видов деятельности детей раннего и дошкольного возраста с практикумом</t>
  </si>
  <si>
    <t xml:space="preserve">6 Э</t>
  </si>
  <si>
    <t>МДК.02.04.</t>
  </si>
  <si>
    <t xml:space="preserve">Теоретические и методические основы организации музыкальной деятельности детей раннего и дошкольного возраста с практикумом </t>
  </si>
  <si>
    <t>МДК.02.05.</t>
  </si>
  <si>
    <t xml:space="preserve">Теоретические и  методические основы организации конструктивной деятельности из деталей конструктора, робототехники и программирования (с практикумом по конструктивной деятельности и робототехнике)
</t>
  </si>
  <si>
    <t xml:space="preserve">6 КДЗ</t>
  </si>
  <si>
    <t>МДК.02.06.</t>
  </si>
  <si>
    <t xml:space="preserve">Теоретические и  методические основы организации исследовательской деятельности дошкольников</t>
  </si>
  <si>
    <t>ПМ.03</t>
  </si>
  <si>
    <t xml:space="preserve">Организация процесса обучения по основным общеобразовательным программам дошкольного образования</t>
  </si>
  <si>
    <t xml:space="preserve">8 ЭпМ</t>
  </si>
  <si>
    <t>МДК.03.01.</t>
  </si>
  <si>
    <t xml:space="preserve">Теория и методика развития речи детей раннего и дошкольного возраста</t>
  </si>
  <si>
    <t>МДК.03.02.</t>
  </si>
  <si>
    <t xml:space="preserve">Теория и методика формирования элементарных математических представлений у детей раннего и дошкольного возраста</t>
  </si>
  <si>
    <t>МДК.03.03.</t>
  </si>
  <si>
    <t xml:space="preserve">Теория и методика экологического образования детей раннего и дошкольного возраста</t>
  </si>
  <si>
    <t>МДК.03.04.</t>
  </si>
  <si>
    <t xml:space="preserve">Теория и методика ознакомления с социальным миром детей раннего и дошкольного возраста</t>
  </si>
  <si>
    <t>МДК.03.05.</t>
  </si>
  <si>
    <t xml:space="preserve">Детская литература с практикумом по выразительному чтению</t>
  </si>
  <si>
    <t>МДК.03.06.</t>
  </si>
  <si>
    <t xml:space="preserve">Теоретические основы организации обучения в разных возрастных группах</t>
  </si>
  <si>
    <t xml:space="preserve">7 ДЗ</t>
  </si>
  <si>
    <t>МДК.03.07.</t>
  </si>
  <si>
    <t xml:space="preserve">Методическое обеспечение организации различных видов деятельности детей в дошкольной образовательной организации</t>
  </si>
  <si>
    <t>МДК.03.08.</t>
  </si>
  <si>
    <t xml:space="preserve">Специальные методики воспитания и обучения детей с ограниченными возможностями здоровья</t>
  </si>
  <si>
    <t>ПМ.04</t>
  </si>
  <si>
    <t xml:space="preserve">Организация воспитательного процесса детей раннего и дошкольного возраста в ДОО</t>
  </si>
  <si>
    <t xml:space="preserve">7 ЭпМ</t>
  </si>
  <si>
    <t>МДК.04.01.</t>
  </si>
  <si>
    <t xml:space="preserve">Теоретические и методические основы процесса воспитания детей раннего и дошкольного возраста</t>
  </si>
  <si>
    <t xml:space="preserve">7 Э</t>
  </si>
  <si>
    <t>ПМ.05</t>
  </si>
  <si>
    <t xml:space="preserve">Организация взаимодействия с родителями (законными представителями) детей и сотрудниками ДОО по вопросам развития и образования детей</t>
  </si>
  <si>
    <t>МДК.05.01.</t>
  </si>
  <si>
    <t xml:space="preserve">Теоретические и методические основы организации взаимодействия с родителями (законными представителями) детей и сотрудниками ДОО</t>
  </si>
  <si>
    <t xml:space="preserve">6 ДЗ</t>
  </si>
  <si>
    <t>ПМ.06</t>
  </si>
  <si>
    <t xml:space="preserve">Организация образовательного процесса в группах детей раннего возраста </t>
  </si>
  <si>
    <t>МДК.06.01.</t>
  </si>
  <si>
    <t xml:space="preserve">Теоретические и методические основы проектирования и организации образовательного процесса в группах детей раннего возраста</t>
  </si>
  <si>
    <t xml:space="preserve">8 КДЗ</t>
  </si>
  <si>
    <t>МДК.06.02</t>
  </si>
  <si>
    <t xml:space="preserve">Практикум по освоению профессии 24236 Младшего воспитателя</t>
  </si>
  <si>
    <t xml:space="preserve">Практическая подготовка (Учебная и производственная (по профилю специальности) практики) </t>
  </si>
  <si>
    <t>нед</t>
  </si>
  <si>
    <t>час</t>
  </si>
  <si>
    <t xml:space="preserve">УП 01</t>
  </si>
  <si>
    <t xml:space="preserve">Учебная практика УП.01 </t>
  </si>
  <si>
    <t xml:space="preserve">4 КДЗ</t>
  </si>
  <si>
    <t xml:space="preserve">ПП 01</t>
  </si>
  <si>
    <t xml:space="preserve">Производственная практика ПП.01 </t>
  </si>
  <si>
    <t xml:space="preserve">УП.02 </t>
  </si>
  <si>
    <t xml:space="preserve">Учебная практика УП.02 </t>
  </si>
  <si>
    <t xml:space="preserve">ПП 02</t>
  </si>
  <si>
    <t xml:space="preserve">Производственная практика ПП.02 </t>
  </si>
  <si>
    <t xml:space="preserve">УП.03 </t>
  </si>
  <si>
    <t xml:space="preserve">Учебная практика УП.03 </t>
  </si>
  <si>
    <t xml:space="preserve">ПП 03</t>
  </si>
  <si>
    <t xml:space="preserve">Производственная практика ПП.03 </t>
  </si>
  <si>
    <t xml:space="preserve">УП 04</t>
  </si>
  <si>
    <t xml:space="preserve">Учебная практика УП.04 </t>
  </si>
  <si>
    <t xml:space="preserve">7 КДЗ</t>
  </si>
  <si>
    <t xml:space="preserve">ПП 04</t>
  </si>
  <si>
    <t xml:space="preserve">Производственная практика ПП.04</t>
  </si>
  <si>
    <t>УП.05</t>
  </si>
  <si>
    <t xml:space="preserve">Учебная практика УП.05</t>
  </si>
  <si>
    <t xml:space="preserve">ПП 05</t>
  </si>
  <si>
    <t xml:space="preserve">Производственная практика ПП.05</t>
  </si>
  <si>
    <t xml:space="preserve">ПП 06</t>
  </si>
  <si>
    <t xml:space="preserve">Производственная практика ПП.06</t>
  </si>
  <si>
    <t>ПППС</t>
  </si>
  <si>
    <t xml:space="preserve">Производственная практика по профилю специальности</t>
  </si>
  <si>
    <t xml:space="preserve">Государственная (итоговая) аттестация</t>
  </si>
  <si>
    <t xml:space="preserve">6 </t>
  </si>
  <si>
    <t xml:space="preserve">ВСЕГО ПО ДИСЦИПЛИНАМ И МДК</t>
  </si>
  <si>
    <t xml:space="preserve">Консультации на учебную группу на весь период обучения 4 ч. на одного студента на каждый год </t>
  </si>
  <si>
    <t>ВСЕГО</t>
  </si>
  <si>
    <t xml:space="preserve">Изучаемых дисциплин</t>
  </si>
  <si>
    <t xml:space="preserve">Индивидуальных проектов</t>
  </si>
  <si>
    <t>Рефератов</t>
  </si>
  <si>
    <t xml:space="preserve">Курсовых работ</t>
  </si>
  <si>
    <t xml:space="preserve">Экзаменов (в том числе экзаменов по модулю)</t>
  </si>
  <si>
    <t>Зачетов</t>
  </si>
  <si>
    <t xml:space="preserve">Обозначение в учебном плане</t>
  </si>
  <si>
    <t xml:space="preserve">Форма промежуточной аттестации </t>
  </si>
  <si>
    <t>ДЗ</t>
  </si>
  <si>
    <t xml:space="preserve">Дифференцированный зачет</t>
  </si>
  <si>
    <t>КДЗ</t>
  </si>
  <si>
    <t xml:space="preserve">Комплексный дифференцированный зачет</t>
  </si>
  <si>
    <t>Э</t>
  </si>
  <si>
    <t>КЭ</t>
  </si>
  <si>
    <t xml:space="preserve">Комплексный экзамен</t>
  </si>
  <si>
    <t>ЭпМ</t>
  </si>
  <si>
    <t xml:space="preserve">Экзамен по модулю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</si>
</sst>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##,###"/>
  </numFmts>
  <fonts count="18">
    <font>
      <sz val="11.000000"/>
      <color theme="1"/>
      <name val="Calibri"/>
      <scheme val="minor"/>
    </font>
    <font>
      <sz val="8.000000"/>
      <color indexed="64"/>
      <name val="Tahoma"/>
    </font>
    <font>
      <b/>
      <sz val="12.000000"/>
      <color indexed="64"/>
      <name val="Tahoma"/>
    </font>
    <font>
      <sz val="10.000000"/>
      <color indexed="64"/>
      <name val="Times New Roman"/>
    </font>
    <font>
      <sz val="8.000000"/>
      <color indexed="64"/>
      <name val="Times New Roman"/>
    </font>
    <font>
      <b/>
      <sz val="10.000000"/>
      <color indexed="64"/>
      <name val="Times New Roman"/>
    </font>
    <font>
      <b/>
      <sz val="8.000000"/>
      <name val="Times New Roman"/>
    </font>
    <font>
      <sz val="8.000000"/>
      <name val="Times New Roman"/>
    </font>
    <font>
      <b/>
      <sz val="8.000000"/>
      <color indexed="64"/>
      <name val="Tahoma"/>
    </font>
    <font>
      <b/>
      <sz val="10.000000"/>
      <name val="Times New Roman"/>
    </font>
    <font>
      <sz val="8.000000"/>
      <color theme="1"/>
      <name val="Tahoma"/>
    </font>
    <font>
      <b/>
      <sz val="8.000000"/>
      <name val="Tahoma"/>
    </font>
    <font>
      <sz val="8.000000"/>
      <color rgb="FF0D0D0D"/>
      <name val="Tahoma"/>
    </font>
    <font>
      <sz val="8.000000"/>
      <name val="Tahoma"/>
    </font>
    <font>
      <sz val="8.000000"/>
      <color indexed="18"/>
      <name val="Tahoma"/>
    </font>
    <font>
      <b/>
      <sz val="8.000000"/>
      <color rgb="FF0D0D0D"/>
      <name val="Tahoma"/>
    </font>
    <font>
      <sz val="8.000000"/>
      <color indexed="4"/>
      <name val="Tahoma"/>
    </font>
    <font>
      <sz val="8.000000"/>
      <name val="Arial Cyr"/>
    </font>
  </fonts>
  <fills count="17">
    <fill>
      <patternFill patternType="none"/>
    </fill>
    <fill>
      <patternFill patternType="gray125"/>
    </fill>
    <fill>
      <patternFill patternType="solid">
        <fgColor indexed="65"/>
        <bgColor indexed="16"/>
      </patternFill>
    </fill>
    <fill>
      <patternFill patternType="solid">
        <fgColor rgb="FF92D050"/>
        <bgColor indexed="16"/>
      </patternFill>
    </fill>
    <fill>
      <patternFill patternType="solid">
        <fgColor indexed="55"/>
        <bgColor indexed="55"/>
      </patternFill>
    </fill>
    <fill>
      <patternFill patternType="solid">
        <fgColor indexed="55"/>
        <bgColor indexed="16"/>
      </patternFill>
    </fill>
    <fill>
      <patternFill patternType="solid">
        <fgColor indexed="22"/>
        <bgColor indexed="16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16"/>
      </patternFill>
    </fill>
    <fill>
      <patternFill patternType="solid">
        <fgColor indexed="65"/>
        <bgColor indexed="65"/>
      </patternFill>
    </fill>
    <fill>
      <patternFill patternType="solid">
        <fgColor theme="3" tint="0.59999389629810485"/>
        <bgColor theme="3" tint="0.5999938962981048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34998626667073579"/>
        <bgColor indexed="16"/>
      </patternFill>
    </fill>
    <fill>
      <patternFill patternType="solid">
        <fgColor indexed="5"/>
        <bgColor indexed="5"/>
      </patternFill>
    </fill>
    <fill>
      <patternFill patternType="solid">
        <fgColor indexed="23"/>
        <bgColor indexed="16"/>
      </patternFill>
    </fill>
    <fill>
      <patternFill patternType="solid">
        <fgColor indexed="23"/>
        <bgColor indexed="23"/>
      </patternFill>
    </fill>
    <fill>
      <patternFill patternType="solid">
        <fgColor rgb="FF92D050"/>
        <bgColor rgb="FF92D050"/>
      </patternFill>
    </fill>
  </fills>
  <borders count="87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none"/>
    </border>
    <border>
      <left style="none"/>
      <right style="thin">
        <color indexed="64"/>
      </right>
      <top style="medium">
        <color indexed="64"/>
      </top>
      <bottom style="medium">
        <color indexed="64"/>
      </bottom>
      <diagonal style="none"/>
    </border>
    <border>
      <left style="none"/>
      <right style="medium">
        <color indexed="64"/>
      </right>
      <top style="medium">
        <color indexed="64"/>
      </top>
      <bottom style="medium">
        <color indexed="64"/>
      </bottom>
      <diagonal style="none"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 style="none"/>
    </border>
    <border>
      <left style="thin">
        <color auto="1"/>
      </left>
      <right style="medium">
        <color auto="1"/>
      </right>
      <top style="medium">
        <color indexed="64"/>
      </top>
      <bottom style="thin">
        <color indexed="64"/>
      </bottom>
      <diagonal style="none"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none"/>
    </border>
    <border>
      <left style="none"/>
      <right style="thin">
        <color indexed="64"/>
      </right>
      <top style="medium">
        <color indexed="64"/>
      </top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none"/>
    </border>
    <border>
      <left style="none"/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none"/>
      <diagonal style="none"/>
    </border>
    <border>
      <left style="none"/>
      <right style="thin">
        <color auto="1"/>
      </right>
      <top style="thin">
        <color indexed="64"/>
      </top>
      <bottom style="thin">
        <color indexed="64"/>
      </bottom>
      <diagonal style="none"/>
    </border>
    <border>
      <left style="none"/>
      <right style="thin">
        <color auto="1"/>
      </right>
      <top style="thin">
        <color indexed="64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indexed="64"/>
      </top>
      <bottom style="thin">
        <color auto="1"/>
      </bottom>
      <diagonal style="none"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 style="none"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64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none"/>
      <right style="thin">
        <color indexed="64"/>
      </right>
      <top style="none"/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none"/>
      <bottom style="thin">
        <color indexed="64"/>
      </bottom>
      <diagonal style="none"/>
    </border>
    <border>
      <left style="thin">
        <color indexed="64"/>
      </left>
      <right style="medium">
        <color indexed="64"/>
      </right>
      <top style="none"/>
      <bottom style="thin">
        <color indexed="64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thin">
        <color auto="1"/>
      </right>
      <top style="none"/>
      <bottom style="none"/>
      <diagonal style="none"/>
    </border>
    <border>
      <left style="medium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medium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indexed="64"/>
      </right>
      <top style="thin">
        <color auto="1"/>
      </top>
      <bottom style="none"/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none"/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none"/>
      <right style="medium">
        <color auto="1"/>
      </right>
      <top style="none"/>
      <bottom style="none"/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thin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indexed="64"/>
      </right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medium">
        <color auto="1"/>
      </right>
      <top style="none"/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none"/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none"/>
      <right style="none"/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thin">
        <color auto="1"/>
      </top>
      <bottom style="none"/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none"/>
      <right style="thin">
        <color auto="1"/>
      </right>
      <top style="none"/>
      <bottom style="medium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</borders>
  <cellStyleXfs count="3">
    <xf fontId="0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</cellStyleXfs>
  <cellXfs count="299">
    <xf fontId="0" fillId="0" borderId="0" numFmtId="0" xfId="0"/>
    <xf fontId="2" fillId="0" borderId="0" numFmtId="0" xfId="2" applyFont="1"/>
    <xf fontId="1" fillId="0" borderId="0" numFmtId="0" xfId="2" applyFont="1"/>
    <xf fontId="1" fillId="0" borderId="1" numFmtId="0" xfId="2" applyFont="1" applyBorder="1" applyAlignment="1">
      <alignment horizontal="center" vertical="center"/>
    </xf>
    <xf fontId="1" fillId="2" borderId="2" numFmtId="0" xfId="2" applyFont="1" applyFill="1" applyBorder="1" applyAlignment="1" applyProtection="1">
      <alignment horizontal="left" vertical="center" wrapText="1"/>
      <protection locked="0"/>
    </xf>
    <xf fontId="3" fillId="2" borderId="1" numFmtId="0" xfId="2" applyFont="1" applyFill="1" applyBorder="1" applyAlignment="1" applyProtection="1">
      <alignment horizontal="center" textRotation="90" vertical="center" wrapText="1"/>
      <protection locked="0"/>
    </xf>
    <xf fontId="1" fillId="2" borderId="3" numFmtId="0" xfId="2" applyFont="1" applyFill="1" applyBorder="1" applyAlignment="1" applyProtection="1">
      <alignment horizontal="center" vertical="center" wrapText="1"/>
      <protection locked="0"/>
    </xf>
    <xf fontId="1" fillId="2" borderId="4" numFmtId="0" xfId="2" applyFont="1" applyFill="1" applyBorder="1" applyAlignment="1" applyProtection="1">
      <alignment horizontal="center" vertical="center" wrapText="1"/>
      <protection locked="0"/>
    </xf>
    <xf fontId="1" fillId="2" borderId="5" numFmtId="0" xfId="2" applyFont="1" applyFill="1" applyBorder="1" applyAlignment="1" applyProtection="1">
      <alignment horizontal="center" vertical="center" wrapText="1"/>
      <protection locked="0"/>
    </xf>
    <xf fontId="1" fillId="0" borderId="6" numFmtId="0" xfId="2" applyFont="1" applyBorder="1" applyAlignment="1">
      <alignment horizontal="center" vertical="center" wrapText="1"/>
    </xf>
    <xf fontId="1" fillId="0" borderId="7" numFmtId="0" xfId="2" applyFont="1" applyBorder="1" applyAlignment="1">
      <alignment horizontal="center" vertical="center" wrapText="1"/>
    </xf>
    <xf fontId="1" fillId="0" borderId="8" numFmtId="0" xfId="2" applyFont="1" applyBorder="1" applyAlignment="1">
      <alignment horizontal="center" vertical="center" wrapText="1"/>
    </xf>
    <xf fontId="1" fillId="0" borderId="9" numFmtId="0" xfId="2" applyFont="1" applyBorder="1" applyAlignment="1">
      <alignment horizontal="center" vertical="center"/>
    </xf>
    <xf fontId="3" fillId="2" borderId="9" numFmtId="0" xfId="2" applyFont="1" applyFill="1" applyBorder="1" applyAlignment="1" applyProtection="1">
      <alignment horizontal="center" textRotation="90" vertical="center" wrapText="1"/>
      <protection locked="0"/>
    </xf>
    <xf fontId="4" fillId="3" borderId="1" numFmtId="0" xfId="2" applyFont="1" applyFill="1" applyBorder="1" applyAlignment="1" applyProtection="1">
      <alignment horizontal="center" textRotation="90" vertical="center" wrapText="1"/>
      <protection locked="0"/>
    </xf>
    <xf fontId="1" fillId="2" borderId="1" numFmtId="0" xfId="2" applyFont="1" applyFill="1" applyBorder="1" applyAlignment="1" applyProtection="1">
      <alignment horizontal="center" textRotation="90" vertical="center" wrapText="1"/>
      <protection locked="0"/>
    </xf>
    <xf fontId="0" fillId="0" borderId="1" numFmtId="0" xfId="0" applyBorder="1" applyAlignment="1">
      <alignment horizontal="center" textRotation="90" vertical="center" wrapText="1"/>
    </xf>
    <xf fontId="1" fillId="2" borderId="2" numFmtId="0" xfId="2" applyFont="1" applyFill="1" applyBorder="1" applyAlignment="1" applyProtection="1">
      <alignment horizontal="center" vertical="center"/>
      <protection locked="0"/>
    </xf>
    <xf fontId="1" fillId="2" borderId="2" numFmtId="0" xfId="2" applyFont="1" applyFill="1" applyBorder="1" applyAlignment="1" applyProtection="1">
      <alignment horizontal="center" vertical="center" wrapText="1"/>
      <protection locked="0"/>
    </xf>
    <xf fontId="5" fillId="4" borderId="10" numFmtId="0" xfId="2" applyFont="1" applyFill="1" applyBorder="1" applyAlignment="1">
      <alignment horizontal="center" textRotation="90" vertical="center"/>
    </xf>
    <xf fontId="4" fillId="3" borderId="9" numFmtId="0" xfId="2" applyFont="1" applyFill="1" applyBorder="1" applyAlignment="1" applyProtection="1">
      <alignment horizontal="center" textRotation="90" vertical="center" wrapText="1"/>
      <protection locked="0"/>
    </xf>
    <xf fontId="1" fillId="2" borderId="9" numFmtId="0" xfId="2" applyFont="1" applyFill="1" applyBorder="1" applyAlignment="1" applyProtection="1">
      <alignment horizontal="center" textRotation="90" vertical="center" wrapText="1"/>
      <protection locked="0"/>
    </xf>
    <xf fontId="0" fillId="0" borderId="9" numFmtId="0" xfId="0" applyBorder="1" applyAlignment="1">
      <alignment horizontal="center" textRotation="90" vertical="center" wrapText="1"/>
    </xf>
    <xf fontId="1" fillId="5" borderId="1" numFmtId="0" xfId="2" applyFont="1" applyFill="1" applyBorder="1" applyAlignment="1" applyProtection="1">
      <alignment horizontal="center" vertical="center"/>
      <protection locked="0"/>
    </xf>
    <xf fontId="5" fillId="4" borderId="11" numFmtId="0" xfId="2" applyFont="1" applyFill="1" applyBorder="1" applyAlignment="1">
      <alignment horizontal="center" textRotation="90" vertical="center"/>
    </xf>
    <xf fontId="1" fillId="5" borderId="9" numFmtId="0" xfId="2" applyFont="1" applyFill="1" applyBorder="1" applyAlignment="1" applyProtection="1">
      <alignment horizontal="center" vertical="center"/>
      <protection locked="0"/>
    </xf>
    <xf fontId="1" fillId="0" borderId="12" numFmtId="0" xfId="2" applyFont="1" applyBorder="1" applyAlignment="1">
      <alignment horizontal="center" vertical="center"/>
    </xf>
    <xf fontId="3" fillId="2" borderId="12" numFmtId="0" xfId="2" applyFont="1" applyFill="1" applyBorder="1" applyAlignment="1" applyProtection="1">
      <alignment horizontal="center" textRotation="90" vertical="center" wrapText="1"/>
      <protection locked="0"/>
    </xf>
    <xf fontId="4" fillId="3" borderId="12" numFmtId="0" xfId="2" applyFont="1" applyFill="1" applyBorder="1" applyAlignment="1" applyProtection="1">
      <alignment horizontal="center" textRotation="90" vertical="center" wrapText="1"/>
      <protection locked="0"/>
    </xf>
    <xf fontId="1" fillId="2" borderId="12" numFmtId="0" xfId="2" applyFont="1" applyFill="1" applyBorder="1" applyAlignment="1" applyProtection="1">
      <alignment horizontal="center" textRotation="90" vertical="center" wrapText="1"/>
      <protection locked="0"/>
    </xf>
    <xf fontId="0" fillId="0" borderId="12" numFmtId="0" xfId="0" applyBorder="1" applyAlignment="1">
      <alignment horizontal="center" textRotation="90" vertical="center" wrapText="1"/>
    </xf>
    <xf fontId="1" fillId="2" borderId="12" numFmtId="0" xfId="2" applyFont="1" applyFill="1" applyBorder="1" applyAlignment="1" applyProtection="1">
      <alignment horizontal="center" vertical="center" wrapText="1"/>
      <protection locked="0"/>
    </xf>
    <xf fontId="1" fillId="5" borderId="12" numFmtId="0" xfId="2" applyFont="1" applyFill="1" applyBorder="1" applyAlignment="1" applyProtection="1">
      <alignment horizontal="center" vertical="center"/>
      <protection locked="0"/>
    </xf>
    <xf fontId="5" fillId="4" borderId="13" numFmtId="0" xfId="2" applyFont="1" applyFill="1" applyBorder="1" applyAlignment="1">
      <alignment horizontal="center" textRotation="90" vertical="center"/>
    </xf>
    <xf fontId="1" fillId="5" borderId="2" numFmtId="0" xfId="2" applyFont="1" applyFill="1" applyBorder="1" applyAlignment="1" applyProtection="1">
      <alignment horizontal="center" vertical="center"/>
      <protection locked="0"/>
    </xf>
    <xf fontId="1" fillId="2" borderId="0" numFmtId="0" xfId="2" applyFont="1" applyFill="1" applyAlignment="1">
      <alignment horizontal="center" vertical="center"/>
    </xf>
    <xf fontId="1" fillId="2" borderId="0" numFmtId="0" xfId="2" applyFont="1" applyFill="1" applyAlignment="1">
      <alignment horizontal="left" vertical="center"/>
    </xf>
    <xf fontId="1" fillId="5" borderId="0" numFmtId="0" xfId="2" applyFont="1" applyFill="1" applyAlignment="1">
      <alignment horizontal="left" vertical="center"/>
    </xf>
    <xf fontId="1" fillId="6" borderId="1" numFmtId="0" xfId="2" applyFont="1" applyFill="1" applyBorder="1" applyAlignment="1">
      <alignment horizontal="center" vertical="center"/>
    </xf>
    <xf fontId="1" fillId="6" borderId="0" numFmtId="0" xfId="2" applyFont="1" applyFill="1" applyAlignment="1">
      <alignment horizontal="center" vertical="center"/>
    </xf>
    <xf fontId="1" fillId="5" borderId="0" numFmtId="0" xfId="2" applyFont="1" applyFill="1" applyAlignment="1">
      <alignment horizontal="center" vertical="center"/>
    </xf>
    <xf fontId="3" fillId="4" borderId="10" numFmtId="0" xfId="2" applyFont="1" applyFill="1" applyBorder="1" applyAlignment="1">
      <alignment horizontal="center" vertical="center"/>
    </xf>
    <xf fontId="6" fillId="4" borderId="14" numFmtId="0" xfId="0" applyFont="1" applyFill="1" applyBorder="1" applyAlignment="1">
      <alignment horizontal="left" vertical="center" wrapText="1"/>
    </xf>
    <xf fontId="7" fillId="4" borderId="14" numFmtId="0" xfId="0" applyFont="1" applyFill="1" applyBorder="1" applyAlignment="1">
      <alignment horizontal="left" vertical="center" wrapText="1"/>
    </xf>
    <xf fontId="8" fillId="5" borderId="14" numFmtId="0" xfId="2" applyFont="1" applyFill="1" applyBorder="1" applyAlignment="1">
      <alignment horizontal="center" vertical="center"/>
    </xf>
    <xf fontId="8" fillId="5" borderId="15" numFmtId="0" xfId="2" applyFont="1" applyFill="1" applyBorder="1" applyAlignment="1">
      <alignment horizontal="center" vertical="center"/>
    </xf>
    <xf fontId="8" fillId="5" borderId="16" numFmtId="0" xfId="2" applyFont="1" applyFill="1" applyBorder="1" applyAlignment="1">
      <alignment horizontal="center" vertical="center"/>
    </xf>
    <xf fontId="6" fillId="7" borderId="17" numFmtId="0" xfId="0" applyFont="1" applyFill="1" applyBorder="1" applyAlignment="1">
      <alignment horizontal="left" vertical="center" wrapText="1"/>
    </xf>
    <xf fontId="9" fillId="7" borderId="17" numFmtId="0" xfId="0" applyFont="1" applyFill="1" applyBorder="1" applyAlignment="1">
      <alignment horizontal="left" vertical="center" wrapText="1"/>
    </xf>
    <xf fontId="8" fillId="8" borderId="17" numFmtId="0" xfId="2" applyFont="1" applyFill="1" applyBorder="1" applyAlignment="1">
      <alignment horizontal="center" vertical="center"/>
    </xf>
    <xf fontId="7" fillId="0" borderId="18" numFmtId="0" xfId="0" applyFont="1" applyBorder="1" applyAlignment="1">
      <alignment horizontal="center" vertical="center" wrapText="1"/>
    </xf>
    <xf fontId="7" fillId="0" borderId="19" numFmtId="0" xfId="0" applyFont="1" applyBorder="1" applyAlignment="1">
      <alignment horizontal="center" vertical="center" wrapText="1"/>
    </xf>
    <xf fontId="1" fillId="5" borderId="20" numFmtId="0" xfId="2" applyFont="1" applyFill="1" applyBorder="1" applyAlignment="1">
      <alignment horizontal="center" vertical="center"/>
    </xf>
    <xf fontId="1" fillId="2" borderId="21" numFmtId="0" xfId="2" applyFont="1" applyFill="1" applyBorder="1" applyAlignment="1">
      <alignment horizontal="center"/>
    </xf>
    <xf fontId="1" fillId="2" borderId="17" numFmtId="0" xfId="2" applyFont="1" applyFill="1" applyBorder="1" applyAlignment="1">
      <alignment horizontal="center"/>
    </xf>
    <xf fontId="1" fillId="5" borderId="20" numFmtId="0" xfId="2" applyFont="1" applyFill="1" applyBorder="1" applyAlignment="1">
      <alignment horizontal="center"/>
    </xf>
    <xf fontId="1" fillId="4" borderId="21" numFmtId="0" xfId="2" applyFont="1" applyFill="1" applyBorder="1" applyAlignment="1">
      <alignment horizontal="center"/>
    </xf>
    <xf fontId="7" fillId="0" borderId="12" numFmtId="0" xfId="0" applyFont="1" applyBorder="1" applyAlignment="1">
      <alignment horizontal="left" vertical="center" wrapText="1"/>
    </xf>
    <xf fontId="10" fillId="7" borderId="2" numFmtId="0" xfId="0" applyFont="1" applyFill="1" applyBorder="1"/>
    <xf fontId="1" fillId="2" borderId="22" numFmtId="0" xfId="2" applyFont="1" applyFill="1" applyBorder="1" applyAlignment="1">
      <alignment horizontal="center" vertical="center"/>
    </xf>
    <xf fontId="7" fillId="0" borderId="23" numFmtId="0" xfId="0" applyFont="1" applyBorder="1" applyAlignment="1">
      <alignment horizontal="center" vertical="center" wrapText="1"/>
    </xf>
    <xf fontId="7" fillId="0" borderId="24" numFmtId="0" xfId="0" applyFont="1" applyBorder="1" applyAlignment="1">
      <alignment horizontal="center" vertical="center" wrapText="1"/>
    </xf>
    <xf fontId="7" fillId="0" borderId="25" numFmtId="0" xfId="0" applyFont="1" applyBorder="1" applyAlignment="1">
      <alignment horizontal="center" vertical="center" wrapText="1"/>
    </xf>
    <xf fontId="1" fillId="5" borderId="26" numFmtId="0" xfId="2" applyFont="1" applyFill="1" applyBorder="1" applyAlignment="1">
      <alignment horizontal="center" vertical="center"/>
    </xf>
    <xf fontId="1" fillId="2" borderId="27" numFmtId="0" xfId="2" applyFont="1" applyFill="1" applyBorder="1" applyAlignment="1">
      <alignment horizontal="center"/>
    </xf>
    <xf fontId="1" fillId="2" borderId="28" numFmtId="0" xfId="2" applyFont="1" applyFill="1" applyBorder="1" applyAlignment="1">
      <alignment horizontal="center"/>
    </xf>
    <xf fontId="1" fillId="5" borderId="26" numFmtId="0" xfId="2" applyFont="1" applyFill="1" applyBorder="1" applyAlignment="1">
      <alignment horizontal="center"/>
    </xf>
    <xf fontId="1" fillId="4" borderId="27" numFmtId="0" xfId="2" applyFont="1" applyFill="1" applyBorder="1" applyAlignment="1">
      <alignment horizontal="center"/>
    </xf>
    <xf fontId="7" fillId="0" borderId="2" numFmtId="0" xfId="0" applyFont="1" applyBorder="1" applyAlignment="1">
      <alignment horizontal="left" vertical="center" wrapText="1"/>
    </xf>
    <xf fontId="1" fillId="2" borderId="29" numFmtId="0" xfId="2" applyFont="1" applyFill="1" applyBorder="1" applyAlignment="1">
      <alignment horizontal="center" vertical="center"/>
    </xf>
    <xf fontId="7" fillId="0" borderId="2" numFmtId="0" xfId="0" applyFont="1" applyBorder="1" applyAlignment="1">
      <alignment horizontal="center" vertical="center" wrapText="1"/>
    </xf>
    <xf fontId="7" fillId="0" borderId="30" numFmtId="0" xfId="0" applyFont="1" applyBorder="1" applyAlignment="1">
      <alignment horizontal="center" vertical="center" wrapText="1"/>
    </xf>
    <xf fontId="1" fillId="2" borderId="31" numFmtId="0" xfId="2" applyFont="1" applyFill="1" applyBorder="1" applyAlignment="1">
      <alignment horizontal="center"/>
    </xf>
    <xf fontId="1" fillId="2" borderId="24" numFmtId="0" xfId="2" applyFont="1" applyFill="1" applyBorder="1" applyAlignment="1">
      <alignment horizontal="center"/>
    </xf>
    <xf fontId="1" fillId="5" borderId="32" numFmtId="0" xfId="2" applyFont="1" applyFill="1" applyBorder="1" applyAlignment="1">
      <alignment horizontal="center"/>
    </xf>
    <xf fontId="1" fillId="5" borderId="33" numFmtId="0" xfId="2" applyFont="1" applyFill="1" applyBorder="1" applyAlignment="1">
      <alignment horizontal="center"/>
    </xf>
    <xf fontId="1" fillId="4" borderId="31" numFmtId="0" xfId="2" applyFont="1" applyFill="1" applyBorder="1" applyAlignment="1">
      <alignment horizontal="center"/>
    </xf>
    <xf fontId="1" fillId="2" borderId="8" numFmtId="0" xfId="2" applyFont="1" applyFill="1" applyBorder="1" applyAlignment="1">
      <alignment horizontal="center"/>
    </xf>
    <xf fontId="1" fillId="2" borderId="2" numFmtId="0" xfId="2" applyFont="1" applyFill="1" applyBorder="1" applyAlignment="1">
      <alignment horizontal="center"/>
    </xf>
    <xf fontId="1" fillId="5" borderId="34" numFmtId="0" xfId="2" applyFont="1" applyFill="1" applyBorder="1" applyAlignment="1">
      <alignment horizontal="center"/>
    </xf>
    <xf fontId="1" fillId="5" borderId="35" numFmtId="0" xfId="2" applyFont="1" applyFill="1" applyBorder="1" applyAlignment="1">
      <alignment horizontal="center"/>
    </xf>
    <xf fontId="1" fillId="4" borderId="8" numFmtId="0" xfId="2" applyFont="1" applyFill="1" applyBorder="1" applyAlignment="1">
      <alignment horizontal="center"/>
    </xf>
    <xf fontId="1" fillId="2" borderId="2" numFmtId="0" xfId="2" applyFont="1" applyFill="1" applyBorder="1" applyAlignment="1">
      <alignment horizontal="center" vertical="center"/>
    </xf>
    <xf fontId="1" fillId="2" borderId="36" numFmtId="0" xfId="2" applyFont="1" applyFill="1" applyBorder="1" applyAlignment="1">
      <alignment horizontal="center"/>
    </xf>
    <xf fontId="1" fillId="2" borderId="37" numFmtId="0" xfId="2" applyFont="1" applyFill="1" applyBorder="1" applyAlignment="1">
      <alignment horizontal="center"/>
    </xf>
    <xf fontId="1" fillId="5" borderId="38" numFmtId="0" xfId="2" applyFont="1" applyFill="1" applyBorder="1" applyAlignment="1">
      <alignment horizontal="center"/>
    </xf>
    <xf fontId="1" fillId="5" borderId="39" numFmtId="0" xfId="2" applyFont="1" applyFill="1" applyBorder="1" applyAlignment="1">
      <alignment horizontal="center"/>
    </xf>
    <xf fontId="1" fillId="4" borderId="36" numFmtId="0" xfId="2" applyFont="1" applyFill="1" applyBorder="1" applyAlignment="1">
      <alignment horizontal="center"/>
    </xf>
    <xf fontId="7" fillId="0" borderId="32" numFmtId="0" xfId="0" applyFont="1" applyBorder="1" applyAlignment="1">
      <alignment horizontal="center" vertical="center" wrapText="1"/>
    </xf>
    <xf fontId="7" fillId="0" borderId="31" numFmtId="0" xfId="0" applyFont="1" applyBorder="1" applyAlignment="1">
      <alignment horizontal="center" vertical="center" wrapText="1"/>
    </xf>
    <xf fontId="7" fillId="0" borderId="34" numFmtId="0" xfId="0" applyFont="1" applyBorder="1" applyAlignment="1">
      <alignment horizontal="center" vertical="center" wrapText="1"/>
    </xf>
    <xf fontId="7" fillId="0" borderId="8" numFmtId="0" xfId="0" applyFont="1" applyBorder="1" applyAlignment="1">
      <alignment horizontal="center" vertical="center" wrapText="1"/>
    </xf>
    <xf fontId="7" fillId="0" borderId="12" numFmtId="0" xfId="0" applyFont="1" applyBorder="1" applyAlignment="1">
      <alignment horizontal="center" vertical="center" wrapText="1"/>
    </xf>
    <xf fontId="7" fillId="0" borderId="13" numFmtId="0" xfId="0" applyFont="1" applyBorder="1" applyAlignment="1">
      <alignment horizontal="center" vertical="center" wrapText="1"/>
    </xf>
    <xf fontId="7" fillId="0" borderId="40" numFmtId="0" xfId="0" applyFont="1" applyBorder="1" applyAlignment="1">
      <alignment horizontal="center" vertical="center" wrapText="1"/>
    </xf>
    <xf fontId="1" fillId="2" borderId="41" numFmtId="0" xfId="2" applyFont="1" applyFill="1" applyBorder="1" applyAlignment="1">
      <alignment horizontal="center"/>
    </xf>
    <xf fontId="1" fillId="2" borderId="42" numFmtId="0" xfId="2" applyFont="1" applyFill="1" applyBorder="1" applyAlignment="1">
      <alignment horizontal="center"/>
    </xf>
    <xf fontId="1" fillId="5" borderId="43" numFmtId="0" xfId="2" applyFont="1" applyFill="1" applyBorder="1" applyAlignment="1">
      <alignment horizontal="center"/>
    </xf>
    <xf fontId="1" fillId="4" borderId="41" numFmtId="0" xfId="2" applyFont="1" applyFill="1" applyBorder="1" applyAlignment="1">
      <alignment horizontal="center"/>
    </xf>
    <xf fontId="8" fillId="8" borderId="2" numFmtId="0" xfId="2" applyFont="1" applyFill="1" applyBorder="1" applyAlignment="1">
      <alignment horizontal="left" vertical="center" wrapText="1"/>
    </xf>
    <xf fontId="11" fillId="7" borderId="2" numFmtId="0" xfId="0" applyFont="1" applyFill="1" applyBorder="1" applyAlignment="1">
      <alignment horizontal="left" vertical="center" wrapText="1"/>
    </xf>
    <xf fontId="1" fillId="2" borderId="1" numFmtId="0" xfId="2" applyFont="1" applyFill="1" applyBorder="1" applyAlignment="1">
      <alignment horizontal="center" vertical="center"/>
    </xf>
    <xf fontId="7" fillId="0" borderId="34" numFmtId="0" xfId="0" applyFont="1" applyBorder="1" applyAlignment="1">
      <alignment horizontal="center" vertical="center"/>
    </xf>
    <xf fontId="7" fillId="0" borderId="10" numFmtId="0" xfId="0" applyFont="1" applyBorder="1" applyAlignment="1">
      <alignment horizontal="center" vertical="center"/>
    </xf>
    <xf fontId="1" fillId="5" borderId="44" numFmtId="0" xfId="2" applyFont="1" applyFill="1" applyBorder="1" applyAlignment="1">
      <alignment horizontal="center" vertical="center"/>
    </xf>
    <xf fontId="1" fillId="5" borderId="44" numFmtId="0" xfId="2" applyFont="1" applyFill="1" applyBorder="1" applyAlignment="1">
      <alignment horizontal="left" vertical="center" wrapText="1"/>
    </xf>
    <xf fontId="8" fillId="5" borderId="45" numFmtId="0" xfId="2" applyFont="1" applyFill="1" applyBorder="1" applyAlignment="1">
      <alignment horizontal="left" vertical="center" wrapText="1"/>
    </xf>
    <xf fontId="8" fillId="5" borderId="44" numFmtId="160" xfId="2" applyNumberFormat="1" applyFont="1" applyFill="1" applyBorder="1" applyAlignment="1">
      <alignment horizontal="center" vertical="center"/>
    </xf>
    <xf fontId="1" fillId="5" borderId="46" numFmtId="0" xfId="2" applyFont="1" applyFill="1" applyBorder="1" applyAlignment="1">
      <alignment horizontal="center" vertical="center"/>
    </xf>
    <xf fontId="1" fillId="5" borderId="47" numFmtId="0" xfId="2" applyFont="1" applyFill="1" applyBorder="1" applyAlignment="1">
      <alignment horizontal="center" vertical="center"/>
    </xf>
    <xf fontId="1" fillId="5" borderId="48" numFmtId="0" xfId="2" applyFont="1" applyFill="1" applyBorder="1" applyAlignment="1">
      <alignment horizontal="center" vertical="center"/>
    </xf>
    <xf fontId="12" fillId="9" borderId="49" numFmtId="0" xfId="0" applyFont="1" applyFill="1" applyBorder="1" applyAlignment="1">
      <alignment horizontal="justify" vertical="center" wrapText="1"/>
    </xf>
    <xf fontId="1" fillId="8" borderId="2" numFmtId="0" xfId="2" applyFont="1" applyFill="1" applyBorder="1" applyAlignment="1" applyProtection="1">
      <alignment horizontal="center" vertical="center" wrapText="1"/>
      <protection locked="0"/>
    </xf>
    <xf fontId="1" fillId="3" borderId="2" numFmtId="0" xfId="2" applyFont="1" applyFill="1" applyBorder="1" applyAlignment="1" applyProtection="1">
      <alignment horizontal="center" vertical="center" wrapText="1"/>
      <protection locked="0"/>
    </xf>
    <xf fontId="13" fillId="2" borderId="2" numFmtId="0" xfId="2" applyFont="1" applyFill="1" applyBorder="1" applyAlignment="1" applyProtection="1">
      <alignment horizontal="center" vertical="center"/>
      <protection locked="0"/>
    </xf>
    <xf fontId="14" fillId="2" borderId="2" numFmtId="0" xfId="2" applyFont="1" applyFill="1" applyBorder="1" applyAlignment="1">
      <alignment horizontal="center" vertical="center"/>
    </xf>
    <xf fontId="1" fillId="2" borderId="34" numFmtId="0" xfId="2" applyFont="1" applyFill="1" applyBorder="1" applyAlignment="1">
      <alignment horizontal="center" vertical="center"/>
    </xf>
    <xf fontId="1" fillId="2" borderId="7" numFmtId="0" xfId="2" applyFont="1" applyFill="1" applyBorder="1" applyAlignment="1">
      <alignment horizontal="center" vertical="center"/>
    </xf>
    <xf fontId="1" fillId="2" borderId="6" numFmtId="0" xfId="2" applyFont="1" applyFill="1" applyBorder="1" applyAlignment="1">
      <alignment horizontal="center" vertical="center"/>
    </xf>
    <xf fontId="1" fillId="5" borderId="35" numFmtId="0" xfId="2" applyFont="1" applyFill="1" applyBorder="1" applyAlignment="1">
      <alignment horizontal="center" vertical="center"/>
    </xf>
    <xf fontId="1" fillId="2" borderId="50" numFmtId="0" xfId="2" applyFont="1" applyFill="1" applyBorder="1" applyAlignment="1">
      <alignment horizontal="center" vertical="center"/>
    </xf>
    <xf fontId="1" fillId="2" borderId="8" numFmtId="0" xfId="2" applyFont="1" applyFill="1" applyBorder="1" applyAlignment="1">
      <alignment horizontal="center" vertical="center"/>
    </xf>
    <xf fontId="1" fillId="2" borderId="34" numFmtId="0" xfId="2" applyFont="1" applyFill="1" applyBorder="1" applyAlignment="1" applyProtection="1">
      <alignment horizontal="center" vertical="center"/>
      <protection locked="0"/>
    </xf>
    <xf fontId="1" fillId="2" borderId="51" numFmtId="0" xfId="2" applyFont="1" applyFill="1" applyBorder="1" applyAlignment="1">
      <alignment horizontal="center" vertical="center"/>
    </xf>
    <xf fontId="1" fillId="4" borderId="52" numFmtId="0" xfId="2" applyFont="1" applyFill="1" applyBorder="1" applyAlignment="1">
      <alignment horizontal="center" vertical="center"/>
    </xf>
    <xf fontId="12" fillId="9" borderId="53" numFmtId="0" xfId="0" applyFont="1" applyFill="1" applyBorder="1" applyAlignment="1">
      <alignment horizontal="justify" vertical="center" wrapText="1"/>
    </xf>
    <xf fontId="1" fillId="8" borderId="8" numFmtId="0" xfId="2" applyFont="1" applyFill="1" applyBorder="1" applyAlignment="1">
      <alignment horizontal="center" vertical="center"/>
    </xf>
    <xf fontId="1" fillId="8" borderId="2" numFmtId="0" xfId="2" applyFont="1" applyFill="1" applyBorder="1" applyAlignment="1">
      <alignment horizontal="center" vertical="center"/>
    </xf>
    <xf fontId="10" fillId="0" borderId="0" numFmtId="0" xfId="0" applyFont="1"/>
    <xf fontId="1" fillId="2" borderId="2" numFmtId="0" xfId="2" applyFont="1" applyFill="1" applyBorder="1" applyAlignment="1">
      <alignment horizontal="center" vertical="center" wrapText="1"/>
    </xf>
    <xf fontId="1" fillId="3" borderId="2" numFmtId="0" xfId="2" applyFont="1" applyFill="1" applyBorder="1" applyAlignment="1">
      <alignment horizontal="center" vertical="center" wrapText="1"/>
    </xf>
    <xf fontId="1" fillId="5" borderId="44" numFmtId="160" xfId="2" applyNumberFormat="1" applyFont="1" applyFill="1" applyBorder="1" applyAlignment="1">
      <alignment horizontal="center" vertical="center"/>
    </xf>
    <xf fontId="1" fillId="8" borderId="54" numFmtId="0" xfId="2" applyFont="1" applyFill="1" applyBorder="1" applyAlignment="1" applyProtection="1">
      <alignment horizontal="center" vertical="center" wrapText="1"/>
      <protection locked="0"/>
    </xf>
    <xf fontId="1" fillId="10" borderId="52" numFmtId="0" xfId="2" applyFont="1" applyFill="1" applyBorder="1" applyAlignment="1">
      <alignment horizontal="center" vertical="center"/>
    </xf>
    <xf fontId="12" fillId="0" borderId="53" numFmtId="0" xfId="0" applyFont="1" applyBorder="1" applyAlignment="1">
      <alignment horizontal="justify" vertical="center" wrapText="1"/>
    </xf>
    <xf fontId="13" fillId="7" borderId="2" numFmtId="0" xfId="0" applyFont="1" applyFill="1" applyBorder="1" applyAlignment="1">
      <alignment horizontal="left" vertical="center" wrapText="1"/>
    </xf>
    <xf fontId="13" fillId="7" borderId="55" numFmtId="0" xfId="0" applyFont="1" applyFill="1" applyBorder="1" applyAlignment="1">
      <alignment horizontal="left" vertical="center" wrapText="1"/>
    </xf>
    <xf fontId="1" fillId="5" borderId="46" numFmtId="160" xfId="2" applyNumberFormat="1" applyFont="1" applyFill="1" applyBorder="1" applyAlignment="1">
      <alignment horizontal="center" vertical="center"/>
    </xf>
    <xf fontId="1" fillId="5" borderId="48" numFmtId="160" xfId="2" applyNumberFormat="1" applyFont="1" applyFill="1" applyBorder="1" applyAlignment="1">
      <alignment horizontal="center" vertical="center"/>
    </xf>
    <xf fontId="1" fillId="5" borderId="47" numFmtId="160" xfId="2" applyNumberFormat="1" applyFont="1" applyFill="1" applyBorder="1" applyAlignment="1">
      <alignment horizontal="center" vertical="center"/>
    </xf>
    <xf fontId="0" fillId="0" borderId="0" numFmtId="0" xfId="0" applyAlignment="1">
      <alignment wrapText="1"/>
    </xf>
    <xf fontId="1" fillId="5" borderId="44" numFmtId="0" xfId="2" applyFont="1" applyFill="1" applyBorder="1" applyAlignment="1">
      <alignment horizontal="center" vertical="center" wrapText="1"/>
    </xf>
    <xf fontId="15" fillId="11" borderId="0" numFmtId="0" xfId="0" applyFont="1" applyFill="1" applyAlignment="1">
      <alignment wrapText="1"/>
    </xf>
    <xf fontId="13" fillId="12" borderId="44" numFmtId="0" xfId="2" applyFont="1" applyFill="1" applyBorder="1" applyAlignment="1" applyProtection="1">
      <alignment horizontal="center" vertical="center" wrapText="1"/>
      <protection locked="0"/>
    </xf>
    <xf fontId="1" fillId="5" borderId="46" numFmtId="0" xfId="2" applyFont="1" applyFill="1" applyBorder="1" applyAlignment="1">
      <alignment horizontal="center" vertical="center" wrapText="1"/>
    </xf>
    <xf fontId="1" fillId="5" borderId="47" numFmtId="0" xfId="2" applyFont="1" applyFill="1" applyBorder="1" applyAlignment="1">
      <alignment horizontal="center" vertical="center" wrapText="1"/>
    </xf>
    <xf fontId="1" fillId="5" borderId="48" numFmtId="0" xfId="2" applyFont="1" applyFill="1" applyBorder="1" applyAlignment="1">
      <alignment horizontal="center" vertical="center" wrapText="1"/>
    </xf>
    <xf fontId="12" fillId="0" borderId="49" numFmtId="0" xfId="0" applyFont="1" applyBorder="1" applyAlignment="1">
      <alignment horizontal="justify" vertical="center" wrapText="1"/>
    </xf>
    <xf fontId="1" fillId="8" borderId="56" numFmtId="0" xfId="2" applyFont="1" applyFill="1" applyBorder="1" applyAlignment="1" applyProtection="1">
      <alignment horizontal="center" vertical="center" wrapText="1"/>
      <protection locked="0"/>
    </xf>
    <xf fontId="1" fillId="2" borderId="54" numFmtId="0" xfId="2" applyFont="1" applyFill="1" applyBorder="1" applyAlignment="1" applyProtection="1">
      <alignment horizontal="center" vertical="center" wrapText="1"/>
      <protection locked="0"/>
    </xf>
    <xf fontId="1" fillId="3" borderId="12" numFmtId="0" xfId="2" applyFont="1" applyFill="1" applyBorder="1" applyAlignment="1" applyProtection="1">
      <alignment horizontal="center" vertical="center" wrapText="1"/>
      <protection locked="0"/>
    </xf>
    <xf fontId="12" fillId="0" borderId="57" numFmtId="0" xfId="0" applyFont="1" applyBorder="1" applyAlignment="1">
      <alignment horizontal="justify" vertical="center" wrapText="1"/>
    </xf>
    <xf fontId="1" fillId="8" borderId="45" numFmtId="0" xfId="2" applyFont="1" applyFill="1" applyBorder="1" applyAlignment="1" applyProtection="1">
      <alignment horizontal="center" vertical="center" wrapText="1"/>
      <protection locked="0"/>
    </xf>
    <xf fontId="1" fillId="2" borderId="55" numFmtId="0" xfId="2" applyFont="1" applyFill="1" applyBorder="1" applyAlignment="1" applyProtection="1">
      <alignment horizontal="center" vertical="center" wrapText="1"/>
      <protection locked="0"/>
    </xf>
    <xf fontId="1" fillId="3" borderId="1" numFmtId="0" xfId="2" applyFont="1" applyFill="1" applyBorder="1" applyAlignment="1" applyProtection="1">
      <alignment horizontal="center" vertical="center" wrapText="1"/>
      <protection locked="0"/>
    </xf>
    <xf fontId="1" fillId="12" borderId="44" numFmtId="0" xfId="2" applyFont="1" applyFill="1" applyBorder="1" applyAlignment="1" applyProtection="1">
      <alignment horizontal="center" vertical="center" wrapText="1"/>
      <protection locked="0"/>
    </xf>
    <xf fontId="1" fillId="8" borderId="58" numFmtId="0" xfId="2" applyFont="1" applyFill="1" applyBorder="1" applyAlignment="1" applyProtection="1">
      <alignment horizontal="center" vertical="center" wrapText="1"/>
      <protection locked="0"/>
    </xf>
    <xf fontId="1" fillId="8" borderId="51" numFmtId="0" xfId="2" applyFont="1" applyFill="1" applyBorder="1" applyAlignment="1" applyProtection="1">
      <alignment horizontal="center" vertical="center" wrapText="1"/>
      <protection locked="0"/>
    </xf>
    <xf fontId="1" fillId="2" borderId="8" numFmtId="0" xfId="2" applyFont="1" applyFill="1" applyBorder="1" applyAlignment="1" applyProtection="1">
      <alignment horizontal="center" vertical="center"/>
      <protection locked="0"/>
    </xf>
    <xf fontId="1" fillId="2" borderId="6" numFmtId="0" xfId="2" applyFont="1" applyFill="1" applyBorder="1" applyAlignment="1" applyProtection="1">
      <alignment horizontal="center" vertical="center"/>
      <protection locked="0"/>
    </xf>
    <xf fontId="1" fillId="2" borderId="59" numFmtId="0" xfId="2" applyFont="1" applyFill="1" applyBorder="1" applyAlignment="1">
      <alignment horizontal="center" vertical="center"/>
    </xf>
    <xf fontId="13" fillId="2" borderId="6" numFmtId="0" xfId="2" applyFont="1" applyFill="1" applyBorder="1" applyAlignment="1" applyProtection="1">
      <alignment horizontal="center" vertical="center"/>
      <protection locked="0"/>
    </xf>
    <xf fontId="14" fillId="2" borderId="6" numFmtId="0" xfId="2" applyFont="1" applyFill="1" applyBorder="1" applyAlignment="1">
      <alignment horizontal="center" vertical="center"/>
    </xf>
    <xf fontId="13" fillId="7" borderId="2" numFmtId="0" xfId="0" applyFont="1" applyFill="1" applyBorder="1" applyAlignment="1">
      <alignment horizontal="left" vertical="top" wrapText="1"/>
    </xf>
    <xf fontId="15" fillId="11" borderId="44" numFmtId="0" xfId="0" applyFont="1" applyFill="1" applyBorder="1" applyAlignment="1">
      <alignment wrapText="1"/>
    </xf>
    <xf fontId="1" fillId="5" borderId="44" numFmtId="0" xfId="2" applyFont="1" applyFill="1" applyBorder="1" applyAlignment="1" applyProtection="1">
      <alignment horizontal="center" vertical="center" wrapText="1"/>
      <protection locked="0"/>
    </xf>
    <xf fontId="1" fillId="0" borderId="2" numFmtId="0" xfId="2" applyFont="1" applyBorder="1" applyAlignment="1">
      <alignment horizontal="center" vertical="center"/>
    </xf>
    <xf fontId="1" fillId="2" borderId="60" numFmtId="0" xfId="2" applyFont="1" applyFill="1" applyBorder="1" applyAlignment="1" applyProtection="1">
      <alignment horizontal="center" vertical="center" wrapText="1"/>
      <protection locked="0"/>
    </xf>
    <xf fontId="1" fillId="2" borderId="61" numFmtId="0" xfId="2" applyFont="1" applyFill="1" applyBorder="1" applyAlignment="1" applyProtection="1">
      <alignment horizontal="center" vertical="center" wrapText="1"/>
      <protection locked="0"/>
    </xf>
    <xf fontId="12" fillId="0" borderId="62" numFmtId="0" xfId="0" applyFont="1" applyBorder="1" applyAlignment="1">
      <alignment horizontal="justify" vertical="center" wrapText="1"/>
    </xf>
    <xf fontId="1" fillId="2" borderId="63" numFmtId="0" xfId="2" applyFont="1" applyFill="1" applyBorder="1" applyAlignment="1" applyProtection="1">
      <alignment horizontal="center" vertical="center" wrapText="1"/>
      <protection locked="0"/>
    </xf>
    <xf fontId="13" fillId="7" borderId="1" numFmtId="0" xfId="0" applyFont="1" applyFill="1" applyBorder="1" applyAlignment="1">
      <alignment horizontal="left" vertical="center" wrapText="1"/>
    </xf>
    <xf fontId="12" fillId="0" borderId="0" numFmtId="0" xfId="0" applyFont="1" applyAlignment="1">
      <alignment wrapText="1"/>
    </xf>
    <xf fontId="1" fillId="8" borderId="1" numFmtId="0" xfId="2" applyFont="1" applyFill="1" applyBorder="1" applyAlignment="1" applyProtection="1">
      <alignment horizontal="center" vertical="center" wrapText="1"/>
      <protection locked="0"/>
    </xf>
    <xf fontId="1" fillId="2" borderId="1" numFmtId="0" xfId="2" applyFont="1" applyFill="1" applyBorder="1" applyAlignment="1" applyProtection="1">
      <alignment horizontal="center" vertical="center" wrapText="1"/>
      <protection locked="0"/>
    </xf>
    <xf fontId="13" fillId="2" borderId="1" numFmtId="0" xfId="2" applyFont="1" applyFill="1" applyBorder="1" applyAlignment="1" applyProtection="1">
      <alignment horizontal="center" vertical="center"/>
      <protection locked="0"/>
    </xf>
    <xf fontId="14" fillId="2" borderId="1" numFmtId="0" xfId="2" applyFont="1" applyFill="1" applyBorder="1" applyAlignment="1">
      <alignment horizontal="center" vertical="center"/>
    </xf>
    <xf fontId="1" fillId="2" borderId="10" numFmtId="0" xfId="2" applyFont="1" applyFill="1" applyBorder="1" applyAlignment="1">
      <alignment horizontal="center" vertical="center"/>
    </xf>
    <xf fontId="1" fillId="2" borderId="4" numFmtId="0" xfId="2" applyFont="1" applyFill="1" applyBorder="1" applyAlignment="1">
      <alignment horizontal="center" vertical="center"/>
    </xf>
    <xf fontId="1" fillId="2" borderId="3" numFmtId="0" xfId="2" applyFont="1" applyFill="1" applyBorder="1" applyAlignment="1">
      <alignment horizontal="center" vertical="center"/>
    </xf>
    <xf fontId="1" fillId="5" borderId="64" numFmtId="0" xfId="2" applyFont="1" applyFill="1" applyBorder="1" applyAlignment="1">
      <alignment horizontal="center" vertical="center"/>
    </xf>
    <xf fontId="1" fillId="2" borderId="5" numFmtId="0" xfId="2" applyFont="1" applyFill="1" applyBorder="1" applyAlignment="1">
      <alignment horizontal="center" vertical="center"/>
    </xf>
    <xf fontId="1" fillId="2" borderId="1" numFmtId="0" xfId="2" applyFont="1" applyFill="1" applyBorder="1" applyAlignment="1" applyProtection="1">
      <alignment horizontal="center" vertical="center"/>
      <protection locked="0"/>
    </xf>
    <xf fontId="1" fillId="2" borderId="10" numFmtId="0" xfId="2" applyFont="1" applyFill="1" applyBorder="1" applyAlignment="1" applyProtection="1">
      <alignment horizontal="center" vertical="center"/>
      <protection locked="0"/>
    </xf>
    <xf fontId="1" fillId="2" borderId="65" numFmtId="0" xfId="2" applyFont="1" applyFill="1" applyBorder="1" applyAlignment="1">
      <alignment horizontal="center" vertical="center"/>
    </xf>
    <xf fontId="1" fillId="10" borderId="66" numFmtId="0" xfId="2" applyFont="1" applyFill="1" applyBorder="1" applyAlignment="1">
      <alignment horizontal="center" vertical="center"/>
    </xf>
    <xf fontId="1" fillId="8" borderId="9" numFmtId="0" xfId="2" applyFont="1" applyFill="1" applyBorder="1" applyAlignment="1" applyProtection="1">
      <alignment horizontal="center" vertical="center" wrapText="1"/>
      <protection locked="0"/>
    </xf>
    <xf fontId="1" fillId="2" borderId="9" numFmtId="0" xfId="2" applyFont="1" applyFill="1" applyBorder="1" applyAlignment="1" applyProtection="1">
      <alignment horizontal="center" vertical="center" wrapText="1"/>
      <protection locked="0"/>
    </xf>
    <xf fontId="1" fillId="3" borderId="9" numFmtId="0" xfId="2" applyFont="1" applyFill="1" applyBorder="1" applyAlignment="1" applyProtection="1">
      <alignment horizontal="center" vertical="center" wrapText="1"/>
      <protection locked="0"/>
    </xf>
    <xf fontId="13" fillId="2" borderId="9" numFmtId="0" xfId="2" applyFont="1" applyFill="1" applyBorder="1" applyAlignment="1" applyProtection="1">
      <alignment horizontal="center" vertical="center"/>
      <protection locked="0"/>
    </xf>
    <xf fontId="14" fillId="2" borderId="9" numFmtId="0" xfId="2" applyFont="1" applyFill="1" applyBorder="1" applyAlignment="1">
      <alignment horizontal="center" vertical="center"/>
    </xf>
    <xf fontId="1" fillId="2" borderId="67" numFmtId="0" xfId="2" applyFont="1" applyFill="1" applyBorder="1" applyAlignment="1">
      <alignment horizontal="center" vertical="center"/>
    </xf>
    <xf fontId="1" fillId="2" borderId="44" numFmtId="0" xfId="2" applyFont="1" applyFill="1" applyBorder="1" applyAlignment="1">
      <alignment horizontal="center" vertical="center"/>
    </xf>
    <xf fontId="1" fillId="5" borderId="67" numFmtId="0" xfId="2" applyFont="1" applyFill="1" applyBorder="1" applyAlignment="1">
      <alignment horizontal="center" vertical="center"/>
    </xf>
    <xf fontId="1" fillId="2" borderId="68" numFmtId="0" xfId="2" applyFont="1" applyFill="1" applyBorder="1" applyAlignment="1">
      <alignment horizontal="center" vertical="center"/>
    </xf>
    <xf fontId="1" fillId="2" borderId="9" numFmtId="0" xfId="2" applyFont="1" applyFill="1" applyBorder="1" applyAlignment="1">
      <alignment horizontal="center" vertical="center"/>
    </xf>
    <xf fontId="1" fillId="2" borderId="9" numFmtId="0" xfId="2" applyFont="1" applyFill="1" applyBorder="1" applyAlignment="1" applyProtection="1">
      <alignment horizontal="center" vertical="center"/>
      <protection locked="0"/>
    </xf>
    <xf fontId="1" fillId="2" borderId="67" numFmtId="0" xfId="2" applyFont="1" applyFill="1" applyBorder="1" applyAlignment="1" applyProtection="1">
      <alignment horizontal="center" vertical="center"/>
      <protection locked="0"/>
    </xf>
    <xf fontId="1" fillId="10" borderId="69" numFmtId="0" xfId="2" applyFont="1" applyFill="1" applyBorder="1" applyAlignment="1">
      <alignment horizontal="center" vertical="center"/>
    </xf>
    <xf fontId="1" fillId="5" borderId="70" numFmtId="160" xfId="2" applyNumberFormat="1" applyFont="1" applyFill="1" applyBorder="1" applyAlignment="1">
      <alignment horizontal="center" vertical="center"/>
    </xf>
    <xf fontId="13" fillId="0" borderId="12" numFmtId="0" xfId="0" applyFont="1" applyBorder="1" applyAlignment="1">
      <alignment horizontal="left" vertical="center" wrapText="1"/>
    </xf>
    <xf fontId="1" fillId="2" borderId="71" numFmtId="0" xfId="2" applyFont="1" applyFill="1" applyBorder="1" applyAlignment="1">
      <alignment horizontal="center" vertical="center"/>
    </xf>
    <xf fontId="13" fillId="13" borderId="9" numFmtId="0" xfId="0" applyFont="1" applyFill="1" applyBorder="1" applyAlignment="1">
      <alignment horizontal="left" vertical="center" wrapText="1"/>
    </xf>
    <xf fontId="1" fillId="8" borderId="67" numFmtId="0" xfId="2" applyFont="1" applyFill="1" applyBorder="1" applyAlignment="1" applyProtection="1">
      <alignment horizontal="center" vertical="center" wrapText="1"/>
      <protection locked="0"/>
    </xf>
    <xf fontId="1" fillId="2" borderId="67" numFmtId="0" xfId="2" applyFont="1" applyFill="1" applyBorder="1" applyAlignment="1" applyProtection="1">
      <alignment horizontal="center" vertical="center" wrapText="1"/>
      <protection locked="0"/>
    </xf>
    <xf fontId="1" fillId="3" borderId="67" numFmtId="0" xfId="2" applyFont="1" applyFill="1" applyBorder="1" applyAlignment="1" applyProtection="1">
      <alignment horizontal="center" vertical="center" wrapText="1"/>
      <protection locked="0"/>
    </xf>
    <xf fontId="1" fillId="2" borderId="69" numFmtId="0" xfId="2" applyFont="1" applyFill="1" applyBorder="1" applyAlignment="1">
      <alignment horizontal="center" vertical="center"/>
    </xf>
    <xf fontId="1" fillId="2" borderId="72" numFmtId="0" xfId="2" applyFont="1" applyFill="1" applyBorder="1" applyAlignment="1">
      <alignment horizontal="center" vertical="center"/>
    </xf>
    <xf fontId="1" fillId="5" borderId="73" numFmtId="0" xfId="2" applyFont="1" applyFill="1" applyBorder="1" applyAlignment="1">
      <alignment horizontal="center" vertical="center"/>
    </xf>
    <xf fontId="1" fillId="8" borderId="68" numFmtId="0" xfId="2" applyFont="1" applyFill="1" applyBorder="1" applyAlignment="1">
      <alignment horizontal="center" vertical="center"/>
    </xf>
    <xf fontId="1" fillId="2" borderId="68" numFmtId="0" xfId="2" applyFont="1" applyFill="1" applyBorder="1" applyAlignment="1" applyProtection="1">
      <alignment horizontal="center" vertical="center"/>
      <protection locked="0"/>
    </xf>
    <xf fontId="1" fillId="2" borderId="11" numFmtId="0" xfId="2" applyFont="1" applyFill="1" applyBorder="1" applyAlignment="1" applyProtection="1">
      <alignment horizontal="center" vertical="center"/>
      <protection locked="0"/>
    </xf>
    <xf fontId="1" fillId="2" borderId="61" numFmtId="0" xfId="2" applyFont="1" applyFill="1" applyBorder="1" applyAlignment="1">
      <alignment horizontal="center" vertical="center"/>
    </xf>
    <xf fontId="1" fillId="2" borderId="74" numFmtId="0" xfId="2" applyFont="1" applyFill="1" applyBorder="1" applyAlignment="1">
      <alignment horizontal="center" vertical="center"/>
    </xf>
    <xf fontId="1" fillId="4" borderId="75" numFmtId="0" xfId="2" applyFont="1" applyFill="1" applyBorder="1" applyAlignment="1">
      <alignment horizontal="center" vertical="center"/>
    </xf>
    <xf fontId="1" fillId="5" borderId="76" numFmtId="0" xfId="2" applyFont="1" applyFill="1" applyBorder="1" applyAlignment="1">
      <alignment horizontal="center" vertical="center"/>
    </xf>
    <xf fontId="8" fillId="5" borderId="44" numFmtId="0" xfId="2" applyFont="1" applyFill="1" applyBorder="1" applyAlignment="1">
      <alignment horizontal="left" vertical="center" wrapText="1"/>
    </xf>
    <xf fontId="1" fillId="5" borderId="77" numFmtId="0" xfId="2" applyFont="1" applyFill="1" applyBorder="1" applyAlignment="1">
      <alignment horizontal="center" vertical="center" wrapText="1"/>
    </xf>
    <xf fontId="13" fillId="5" borderId="44" numFmtId="0" xfId="2" applyFont="1" applyFill="1" applyBorder="1" applyAlignment="1">
      <alignment horizontal="center" vertical="center"/>
    </xf>
    <xf fontId="1" fillId="5" borderId="78" numFmtId="0" xfId="2" applyFont="1" applyFill="1" applyBorder="1" applyAlignment="1">
      <alignment vertical="center"/>
    </xf>
    <xf fontId="1" fillId="5" borderId="47" numFmtId="0" xfId="2" applyFont="1" applyFill="1" applyBorder="1" applyAlignment="1">
      <alignment vertical="center"/>
    </xf>
    <xf fontId="1" fillId="5" borderId="76" numFmtId="0" xfId="2" applyFont="1" applyFill="1" applyBorder="1" applyAlignment="1">
      <alignment horizontal="center" vertical="center" wrapText="1"/>
    </xf>
    <xf fontId="1" fillId="5" borderId="74" numFmtId="0" xfId="2" applyFont="1" applyFill="1" applyBorder="1" applyAlignment="1">
      <alignment horizontal="center" vertical="center"/>
    </xf>
    <xf fontId="1" fillId="4" borderId="79" numFmtId="0" xfId="2" applyFont="1" applyFill="1" applyBorder="1" applyAlignment="1">
      <alignment horizontal="center" vertical="center"/>
    </xf>
    <xf fontId="7" fillId="0" borderId="44" numFmtId="0" xfId="0" applyFont="1" applyBorder="1" applyAlignment="1">
      <alignment horizontal="center" vertical="center" wrapText="1"/>
    </xf>
    <xf fontId="13" fillId="0" borderId="44" numFmtId="0" xfId="0" applyFont="1" applyBorder="1" applyAlignment="1">
      <alignment horizontal="left" vertical="center" wrapText="1"/>
    </xf>
    <xf fontId="1" fillId="8" borderId="77" numFmtId="0" xfId="2" applyFont="1" applyFill="1" applyBorder="1" applyAlignment="1">
      <alignment horizontal="center" vertical="center" wrapText="1"/>
    </xf>
    <xf fontId="1" fillId="3" borderId="77" numFmtId="0" xfId="2" applyFont="1" applyFill="1" applyBorder="1" applyAlignment="1">
      <alignment horizontal="center" vertical="center" wrapText="1"/>
    </xf>
    <xf fontId="13" fillId="8" borderId="44" numFmtId="0" xfId="2" applyFont="1" applyFill="1" applyBorder="1" applyAlignment="1">
      <alignment horizontal="center" vertical="center"/>
    </xf>
    <xf fontId="1" fillId="8" borderId="44" numFmtId="0" xfId="2" applyFont="1" applyFill="1" applyBorder="1" applyAlignment="1">
      <alignment horizontal="center" vertical="center"/>
    </xf>
    <xf fontId="1" fillId="8" borderId="46" numFmtId="0" xfId="2" applyFont="1" applyFill="1" applyBorder="1" applyAlignment="1">
      <alignment vertical="center"/>
    </xf>
    <xf fontId="1" fillId="8" borderId="47" numFmtId="0" xfId="2" applyFont="1" applyFill="1" applyBorder="1" applyAlignment="1">
      <alignment vertical="center"/>
    </xf>
    <xf fontId="1" fillId="8" borderId="47" numFmtId="0" xfId="2" applyFont="1" applyFill="1" applyBorder="1" applyAlignment="1">
      <alignment horizontal="center" vertical="center"/>
    </xf>
    <xf fontId="1" fillId="2" borderId="46" numFmtId="0" xfId="2" applyFont="1" applyFill="1" applyBorder="1" applyAlignment="1">
      <alignment horizontal="center" vertical="center"/>
    </xf>
    <xf fontId="1" fillId="8" borderId="76" numFmtId="0" xfId="2" applyFont="1" applyFill="1" applyBorder="1" applyAlignment="1">
      <alignment horizontal="center" vertical="center"/>
    </xf>
    <xf fontId="1" fillId="2" borderId="48" numFmtId="0" xfId="2" applyFont="1" applyFill="1" applyBorder="1" applyAlignment="1">
      <alignment horizontal="center" vertical="center"/>
    </xf>
    <xf fontId="1" fillId="8" borderId="47" numFmtId="0" xfId="2" applyFont="1" applyFill="1" applyBorder="1" applyAlignment="1">
      <alignment horizontal="center" vertical="center" wrapText="1"/>
    </xf>
    <xf fontId="1" fillId="8" borderId="76" numFmtId="0" xfId="2" applyFont="1" applyFill="1" applyBorder="1" applyAlignment="1">
      <alignment horizontal="center" vertical="center" wrapText="1"/>
    </xf>
    <xf fontId="1" fillId="8" borderId="46" numFmtId="0" xfId="2" applyFont="1" applyFill="1" applyBorder="1" applyAlignment="1">
      <alignment horizontal="center" vertical="center" wrapText="1"/>
    </xf>
    <xf fontId="1" fillId="8" borderId="74" numFmtId="0" xfId="2" applyFont="1" applyFill="1" applyBorder="1" applyAlignment="1">
      <alignment horizontal="center" vertical="center"/>
    </xf>
    <xf fontId="1" fillId="2" borderId="77" numFmtId="0" xfId="2" applyFont="1" applyFill="1" applyBorder="1" applyAlignment="1">
      <alignment horizontal="center" vertical="center" wrapText="1"/>
    </xf>
    <xf fontId="13" fillId="2" borderId="44" numFmtId="0" xfId="2" applyFont="1" applyFill="1" applyBorder="1" applyAlignment="1">
      <alignment horizontal="center" vertical="center"/>
    </xf>
    <xf fontId="16" fillId="2" borderId="44" numFmtId="0" xfId="2" applyFont="1" applyFill="1" applyBorder="1" applyAlignment="1">
      <alignment vertical="center"/>
    </xf>
    <xf fontId="1" fillId="2" borderId="80" numFmtId="0" xfId="2" applyFont="1" applyFill="1" applyBorder="1" applyAlignment="1">
      <alignment vertical="center"/>
    </xf>
    <xf fontId="1" fillId="2" borderId="76" numFmtId="0" xfId="2" applyFont="1" applyFill="1" applyBorder="1" applyAlignment="1">
      <alignment vertical="center"/>
    </xf>
    <xf fontId="1" fillId="2" borderId="47" numFmtId="0" xfId="2" applyFont="1" applyFill="1" applyBorder="1" applyAlignment="1">
      <alignment horizontal="center" vertical="center"/>
    </xf>
    <xf fontId="1" fillId="2" borderId="47" numFmtId="0" xfId="2" applyFont="1" applyFill="1" applyBorder="1" applyAlignment="1">
      <alignment horizontal="center" vertical="center" wrapText="1"/>
    </xf>
    <xf fontId="1" fillId="2" borderId="76" numFmtId="0" xfId="2" applyFont="1" applyFill="1" applyBorder="1" applyAlignment="1">
      <alignment horizontal="center" vertical="center" wrapText="1"/>
    </xf>
    <xf fontId="1" fillId="2" borderId="46" numFmtId="0" xfId="2" applyFont="1" applyFill="1" applyBorder="1" applyAlignment="1">
      <alignment horizontal="center" vertical="center" wrapText="1"/>
    </xf>
    <xf fontId="13" fillId="7" borderId="44" numFmtId="0" xfId="0" applyFont="1" applyFill="1" applyBorder="1" applyAlignment="1">
      <alignment horizontal="left" vertical="center" wrapText="1"/>
    </xf>
    <xf fontId="1" fillId="5" borderId="44" numFmtId="0" xfId="2" applyFont="1" applyFill="1" applyBorder="1" applyAlignment="1">
      <alignment vertical="center"/>
    </xf>
    <xf fontId="1" fillId="5" borderId="77" numFmtId="0" xfId="2" applyFont="1" applyFill="1" applyBorder="1" applyAlignment="1">
      <alignment vertical="center"/>
    </xf>
    <xf fontId="1" fillId="5" borderId="76" numFmtId="0" xfId="2" applyFont="1" applyFill="1" applyBorder="1" applyAlignment="1">
      <alignment vertical="center"/>
    </xf>
    <xf fontId="1" fillId="12" borderId="77" numFmtId="0" xfId="2" applyFont="1" applyFill="1" applyBorder="1" applyAlignment="1">
      <alignment horizontal="center" vertical="center"/>
    </xf>
    <xf fontId="1" fillId="2" borderId="56" numFmtId="0" xfId="2" applyFont="1" applyFill="1" applyBorder="1" applyAlignment="1">
      <alignment horizontal="center" vertical="center"/>
    </xf>
    <xf fontId="1" fillId="2" borderId="56" numFmtId="0" xfId="2" applyFont="1" applyFill="1" applyBorder="1" applyAlignment="1">
      <alignment horizontal="left" vertical="center" wrapText="1"/>
    </xf>
    <xf fontId="1" fillId="14" borderId="56" numFmtId="0" xfId="2" applyFont="1" applyFill="1" applyBorder="1" applyAlignment="1">
      <alignment horizontal="left" vertical="center" wrapText="1"/>
    </xf>
    <xf fontId="1" fillId="14" borderId="56" numFmtId="160" xfId="2" applyNumberFormat="1" applyFont="1" applyFill="1" applyBorder="1" applyAlignment="1">
      <alignment horizontal="center" vertical="center"/>
    </xf>
    <xf fontId="1" fillId="5" borderId="15" numFmtId="0" xfId="2" applyFont="1" applyFill="1" applyBorder="1" applyAlignment="1">
      <alignment horizontal="center" vertical="center"/>
    </xf>
    <xf fontId="1" fillId="5" borderId="16" numFmtId="0" xfId="2" applyFont="1" applyFill="1" applyBorder="1" applyAlignment="1">
      <alignment horizontal="center" vertical="center"/>
    </xf>
    <xf fontId="1" fillId="14" borderId="56" numFmtId="0" xfId="2" applyFont="1" applyFill="1" applyBorder="1" applyAlignment="1">
      <alignment horizontal="center" vertical="center"/>
    </xf>
    <xf fontId="1" fillId="0" borderId="81" numFmtId="0" xfId="2" applyFont="1" applyBorder="1" applyAlignment="1">
      <alignment horizontal="center" vertical="center" wrapText="1"/>
    </xf>
    <xf fontId="1" fillId="0" borderId="5" numFmtId="0" xfId="2" applyFont="1" applyBorder="1" applyAlignment="1">
      <alignment horizontal="center" vertical="center" wrapText="1"/>
    </xf>
    <xf fontId="17" fillId="0" borderId="2" numFmtId="0" xfId="0" applyFont="1" applyBorder="1" applyAlignment="1">
      <alignment horizontal="left" textRotation="90" vertical="center"/>
    </xf>
    <xf fontId="17" fillId="0" borderId="2" numFmtId="0" xfId="0" applyFont="1" applyBorder="1" applyAlignment="1">
      <alignment horizontal="left" vertical="center"/>
    </xf>
    <xf fontId="1" fillId="7" borderId="1" numFmtId="0" xfId="2" applyFont="1" applyFill="1" applyBorder="1" applyAlignment="1">
      <alignment horizontal="center" vertical="center"/>
    </xf>
    <xf fontId="1" fillId="15" borderId="1" numFmtId="0" xfId="2" applyFont="1" applyFill="1" applyBorder="1" applyAlignment="1">
      <alignment horizontal="center" vertical="center"/>
    </xf>
    <xf fontId="1" fillId="7" borderId="5" numFmtId="0" xfId="2" applyFont="1" applyFill="1" applyBorder="1" applyAlignment="1">
      <alignment horizontal="center" vertical="center"/>
    </xf>
    <xf fontId="1" fillId="0" borderId="5" numFmtId="0" xfId="2" applyFont="1" applyBorder="1" applyAlignment="1">
      <alignment horizontal="center" vertical="center"/>
    </xf>
    <xf fontId="1" fillId="0" borderId="10" numFmtId="0" xfId="2" applyFont="1" applyBorder="1" applyAlignment="1">
      <alignment horizontal="center" vertical="center"/>
    </xf>
    <xf fontId="1" fillId="0" borderId="82" numFmtId="0" xfId="2" applyFont="1" applyBorder="1" applyAlignment="1">
      <alignment horizontal="center" vertical="center" wrapText="1"/>
    </xf>
    <xf fontId="1" fillId="0" borderId="68" numFmtId="0" xfId="2" applyFont="1" applyBorder="1" applyAlignment="1">
      <alignment horizontal="center" vertical="center" wrapText="1"/>
    </xf>
    <xf fontId="17" fillId="0" borderId="6" numFmtId="0" xfId="0" applyFont="1" applyBorder="1" applyAlignment="1">
      <alignment horizontal="left" textRotation="90" vertical="center"/>
    </xf>
    <xf fontId="17" fillId="0" borderId="6" numFmtId="0" xfId="0" applyFont="1" applyBorder="1" applyAlignment="1">
      <alignment horizontal="left" vertical="center" wrapText="1"/>
    </xf>
    <xf fontId="17" fillId="0" borderId="7" numFmtId="0" xfId="0" applyFont="1" applyBorder="1" applyAlignment="1">
      <alignment horizontal="left" vertical="center" wrapText="1"/>
    </xf>
    <xf fontId="17" fillId="0" borderId="8" numFmtId="0" xfId="0" applyFont="1" applyBorder="1" applyAlignment="1">
      <alignment horizontal="left" vertical="center" wrapText="1"/>
    </xf>
    <xf fontId="1" fillId="7" borderId="2" numFmtId="0" xfId="2" applyFont="1" applyFill="1" applyBorder="1" applyAlignment="1">
      <alignment horizontal="center" vertical="center"/>
    </xf>
    <xf fontId="1" fillId="7" borderId="8" numFmtId="0" xfId="2" applyFont="1" applyFill="1" applyBorder="1" applyAlignment="1">
      <alignment horizontal="center" vertical="center"/>
    </xf>
    <xf fontId="1" fillId="0" borderId="8" numFmtId="0" xfId="2" applyFont="1" applyBorder="1" applyAlignment="1">
      <alignment horizontal="center" vertical="center"/>
    </xf>
    <xf fontId="1" fillId="0" borderId="34" numFmtId="0" xfId="2" applyFont="1" applyBorder="1" applyAlignment="1">
      <alignment horizontal="center" vertical="center"/>
    </xf>
    <xf fontId="1" fillId="0" borderId="83" numFmtId="0" xfId="2" applyFont="1" applyBorder="1" applyAlignment="1">
      <alignment horizontal="center" vertical="center" wrapText="1"/>
    </xf>
    <xf fontId="1" fillId="0" borderId="84" numFmtId="0" xfId="2" applyFont="1" applyBorder="1" applyAlignment="1">
      <alignment horizontal="center" vertical="center" wrapText="1"/>
    </xf>
    <xf fontId="17" fillId="0" borderId="55" numFmtId="0" xfId="0" applyFont="1" applyBorder="1" applyAlignment="1">
      <alignment horizontal="left" textRotation="90" vertical="center"/>
    </xf>
    <xf fontId="17" fillId="0" borderId="55" numFmtId="0" xfId="0" applyFont="1" applyBorder="1" applyAlignment="1">
      <alignment horizontal="left" vertical="center"/>
    </xf>
    <xf fontId="1" fillId="7" borderId="55" numFmtId="0" xfId="2" applyFont="1" applyFill="1" applyBorder="1" applyAlignment="1">
      <alignment horizontal="center" vertical="center"/>
    </xf>
    <xf fontId="1" fillId="15" borderId="55" numFmtId="0" xfId="2" applyFont="1" applyFill="1" applyBorder="1" applyAlignment="1">
      <alignment horizontal="center" vertical="center"/>
    </xf>
    <xf fontId="1" fillId="16" borderId="85" numFmtId="0" xfId="2" applyFont="1" applyFill="1" applyBorder="1" applyAlignment="1">
      <alignment horizontal="center" vertical="center"/>
    </xf>
    <xf fontId="1" fillId="16" borderId="55" numFmtId="0" xfId="2" applyFont="1" applyFill="1" applyBorder="1" applyAlignment="1">
      <alignment horizontal="center" vertical="center"/>
    </xf>
    <xf fontId="1" fillId="0" borderId="86" numFmtId="0" xfId="2" applyFont="1" applyBorder="1" applyAlignment="1">
      <alignment horizontal="center" vertical="center"/>
    </xf>
    <xf fontId="11" fillId="0" borderId="6" numFmtId="0" xfId="0" applyFont="1" applyBorder="1" applyAlignment="1">
      <alignment horizontal="center" vertical="top" wrapText="1"/>
    </xf>
    <xf fontId="11" fillId="0" borderId="7" numFmtId="0" xfId="0" applyFont="1" applyBorder="1" applyAlignment="1">
      <alignment horizontal="center" vertical="top" wrapText="1"/>
    </xf>
    <xf fontId="11" fillId="0" borderId="8" numFmtId="0" xfId="0" applyFont="1" applyBorder="1" applyAlignment="1">
      <alignment horizontal="center" vertical="top" wrapText="1"/>
    </xf>
    <xf fontId="11" fillId="0" borderId="6" numFmtId="0" xfId="0" applyFont="1" applyBorder="1" applyAlignment="1">
      <alignment horizontal="center" vertical="center" wrapText="1"/>
    </xf>
    <xf fontId="13" fillId="0" borderId="6" numFmtId="0" xfId="0" applyFont="1" applyBorder="1" applyAlignment="1">
      <alignment horizontal="center" vertical="center" wrapText="1"/>
    </xf>
    <xf fontId="13" fillId="0" borderId="7" numFmtId="0" xfId="0" applyFont="1" applyBorder="1" applyAlignment="1">
      <alignment horizontal="center" vertical="center" wrapText="1"/>
    </xf>
    <xf fontId="13" fillId="0" borderId="8" numFmtId="0" xfId="0" applyFont="1" applyBorder="1" applyAlignment="1">
      <alignment horizontal="center" vertical="center" wrapText="1"/>
    </xf>
    <xf fontId="13" fillId="0" borderId="6" numFmtId="0" xfId="0" applyFont="1" applyBorder="1" applyAlignment="1">
      <alignment horizontal="center" vertical="center"/>
    </xf>
    <xf fontId="13" fillId="0" borderId="7" numFmtId="0" xfId="0" applyFont="1" applyBorder="1" applyAlignment="1">
      <alignment horizontal="center" vertical="center"/>
    </xf>
    <xf fontId="13" fillId="0" borderId="8" numFmtId="0" xfId="0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55" zoomScale="100" workbookViewId="0">
      <selection activeCell="B62" activeCellId="0" sqref="B62"/>
    </sheetView>
  </sheetViews>
  <sheetFormatPr defaultRowHeight="14.4"/>
  <cols>
    <col customWidth="1" min="1" max="1" width="10"/>
    <col customWidth="1" min="2" max="2" width="30.81640625"/>
    <col customWidth="1" min="3" max="3" width="7"/>
    <col customWidth="1" min="4" max="5" width="5.54296875"/>
    <col customWidth="1" min="6" max="6" width="6.453125"/>
    <col customWidth="1" min="7" max="7" width="4.1796875"/>
    <col customWidth="1" min="8" max="8" width="4"/>
    <col customWidth="1" min="9" max="9" width="6.1796875"/>
    <col customWidth="1" min="10" max="11" width="5.1796875"/>
    <col customWidth="1" min="12" max="12" width="4.81640625"/>
    <col customWidth="1" min="13" max="13" width="6.1796875"/>
    <col customWidth="1" min="14" max="15" width="4.453125"/>
    <col customWidth="1" min="16" max="16" width="6.81640625"/>
    <col customWidth="1" min="17" max="18" width="4.453125"/>
    <col customWidth="1" min="19" max="19" width="6.81640625"/>
    <col customWidth="1" hidden="1" min="20" max="83" width="0"/>
    <col customWidth="1" min="84" max="85" width="4.453125"/>
    <col customWidth="1" min="86" max="86" width="5.453125"/>
    <col customWidth="1" min="87" max="87" width="7.1796875"/>
  </cols>
  <sheetData>
    <row r="1" ht="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</row>
    <row r="2" ht="24" customHeight="1">
      <c r="A2" s="3" t="s">
        <v>1</v>
      </c>
      <c r="B2" s="4" t="s">
        <v>2</v>
      </c>
      <c r="C2" s="5" t="s">
        <v>3</v>
      </c>
      <c r="D2" s="6" t="s">
        <v>4</v>
      </c>
      <c r="E2" s="7"/>
      <c r="F2" s="7"/>
      <c r="G2" s="7"/>
      <c r="H2" s="7"/>
      <c r="I2" s="7"/>
      <c r="J2" s="8"/>
      <c r="K2" s="9" t="s">
        <v>5</v>
      </c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1"/>
    </row>
    <row r="3">
      <c r="A3" s="12"/>
      <c r="B3" s="4"/>
      <c r="C3" s="13"/>
      <c r="D3" s="5" t="s">
        <v>6</v>
      </c>
      <c r="E3" s="14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7" t="s">
        <v>13</v>
      </c>
      <c r="L3" s="17"/>
      <c r="M3" s="17"/>
      <c r="N3" s="17" t="s">
        <v>14</v>
      </c>
      <c r="O3" s="17"/>
      <c r="P3" s="17"/>
      <c r="Q3" s="17" t="s">
        <v>15</v>
      </c>
      <c r="R3" s="17"/>
      <c r="S3" s="17"/>
      <c r="T3" s="17" t="s">
        <v>16</v>
      </c>
      <c r="U3" s="17"/>
      <c r="V3" s="17"/>
      <c r="W3" s="17"/>
      <c r="X3" s="17"/>
      <c r="Y3" s="17"/>
      <c r="Z3" s="17"/>
      <c r="AA3" s="17" t="s">
        <v>17</v>
      </c>
      <c r="AB3" s="17"/>
      <c r="AC3" s="17"/>
      <c r="AD3" s="17"/>
      <c r="AE3" s="17"/>
      <c r="AF3" s="17"/>
      <c r="AG3" s="17"/>
      <c r="AH3" s="17" t="s">
        <v>18</v>
      </c>
      <c r="AI3" s="17"/>
      <c r="AJ3" s="17"/>
      <c r="AK3" s="17"/>
      <c r="AL3" s="17"/>
      <c r="AM3" s="17"/>
      <c r="AN3" s="17"/>
      <c r="AO3" s="17" t="s">
        <v>19</v>
      </c>
      <c r="AP3" s="17"/>
      <c r="AQ3" s="17"/>
      <c r="AR3" s="17"/>
      <c r="AS3" s="17"/>
      <c r="AT3" s="17"/>
      <c r="AU3" s="17"/>
      <c r="AV3" s="17" t="s">
        <v>20</v>
      </c>
      <c r="AW3" s="17"/>
      <c r="AX3" s="17"/>
      <c r="AY3" s="17"/>
      <c r="AZ3" s="17"/>
      <c r="BA3" s="17"/>
      <c r="BB3" s="17"/>
      <c r="BC3" s="17" t="s">
        <v>21</v>
      </c>
      <c r="BD3" s="17"/>
      <c r="BE3" s="17"/>
      <c r="BF3" s="17"/>
      <c r="BG3" s="17"/>
      <c r="BH3" s="17"/>
      <c r="BI3" s="17"/>
      <c r="BJ3" s="17" t="s">
        <v>22</v>
      </c>
      <c r="BK3" s="17"/>
      <c r="BL3" s="17"/>
      <c r="BM3" s="17"/>
      <c r="BN3" s="17"/>
      <c r="BO3" s="17"/>
      <c r="BP3" s="17"/>
      <c r="BQ3" s="17" t="s">
        <v>23</v>
      </c>
      <c r="BR3" s="17"/>
      <c r="BS3" s="17"/>
      <c r="BT3" s="17"/>
      <c r="BU3" s="17"/>
      <c r="BV3" s="17"/>
      <c r="BW3" s="17"/>
      <c r="BX3" s="17" t="s">
        <v>24</v>
      </c>
      <c r="BY3" s="17"/>
      <c r="BZ3" s="17"/>
      <c r="CA3" s="17"/>
      <c r="CB3" s="17"/>
      <c r="CC3" s="17"/>
      <c r="CD3" s="17"/>
      <c r="CE3" s="18"/>
      <c r="CF3" s="17" t="s">
        <v>25</v>
      </c>
      <c r="CG3" s="17"/>
      <c r="CH3" s="17"/>
      <c r="CI3" s="19" t="s">
        <v>26</v>
      </c>
    </row>
    <row r="4">
      <c r="A4" s="12"/>
      <c r="B4" s="4"/>
      <c r="C4" s="13"/>
      <c r="D4" s="13"/>
      <c r="E4" s="20"/>
      <c r="F4" s="21"/>
      <c r="G4" s="21"/>
      <c r="H4" s="21"/>
      <c r="I4" s="21"/>
      <c r="J4" s="22"/>
      <c r="K4" s="15" t="s">
        <v>27</v>
      </c>
      <c r="L4" s="15" t="s">
        <v>28</v>
      </c>
      <c r="M4" s="23" t="s">
        <v>29</v>
      </c>
      <c r="N4" s="15" t="s">
        <v>30</v>
      </c>
      <c r="O4" s="15" t="s">
        <v>31</v>
      </c>
      <c r="P4" s="23" t="s">
        <v>29</v>
      </c>
      <c r="Q4" s="15" t="s">
        <v>32</v>
      </c>
      <c r="R4" s="15" t="s">
        <v>33</v>
      </c>
      <c r="S4" s="23" t="s">
        <v>29</v>
      </c>
      <c r="T4" s="15" t="s">
        <v>34</v>
      </c>
      <c r="U4" s="15" t="s">
        <v>35</v>
      </c>
      <c r="V4" s="15" t="s">
        <v>36</v>
      </c>
      <c r="W4" s="17" t="s">
        <v>37</v>
      </c>
      <c r="X4" s="17"/>
      <c r="Y4" s="17"/>
      <c r="Z4" s="17"/>
      <c r="AA4" s="15" t="s">
        <v>34</v>
      </c>
      <c r="AB4" s="15" t="s">
        <v>35</v>
      </c>
      <c r="AC4" s="15" t="s">
        <v>36</v>
      </c>
      <c r="AD4" s="17" t="s">
        <v>37</v>
      </c>
      <c r="AE4" s="17"/>
      <c r="AF4" s="17"/>
      <c r="AG4" s="17"/>
      <c r="AH4" s="15" t="s">
        <v>34</v>
      </c>
      <c r="AI4" s="15" t="s">
        <v>35</v>
      </c>
      <c r="AJ4" s="15" t="s">
        <v>36</v>
      </c>
      <c r="AK4" s="17" t="s">
        <v>37</v>
      </c>
      <c r="AL4" s="17"/>
      <c r="AM4" s="17"/>
      <c r="AN4" s="17"/>
      <c r="AO4" s="15" t="s">
        <v>34</v>
      </c>
      <c r="AP4" s="15" t="s">
        <v>35</v>
      </c>
      <c r="AQ4" s="15" t="s">
        <v>36</v>
      </c>
      <c r="AR4" s="17" t="s">
        <v>37</v>
      </c>
      <c r="AS4" s="17"/>
      <c r="AT4" s="17"/>
      <c r="AU4" s="17"/>
      <c r="AV4" s="15" t="s">
        <v>34</v>
      </c>
      <c r="AW4" s="15" t="s">
        <v>35</v>
      </c>
      <c r="AX4" s="15" t="s">
        <v>36</v>
      </c>
      <c r="AY4" s="17" t="s">
        <v>37</v>
      </c>
      <c r="AZ4" s="17"/>
      <c r="BA4" s="17"/>
      <c r="BB4" s="17"/>
      <c r="BC4" s="15" t="s">
        <v>34</v>
      </c>
      <c r="BD4" s="15" t="s">
        <v>35</v>
      </c>
      <c r="BE4" s="15" t="s">
        <v>36</v>
      </c>
      <c r="BF4" s="17" t="s">
        <v>37</v>
      </c>
      <c r="BG4" s="17"/>
      <c r="BH4" s="17"/>
      <c r="BI4" s="17"/>
      <c r="BJ4" s="15" t="s">
        <v>34</v>
      </c>
      <c r="BK4" s="15" t="s">
        <v>35</v>
      </c>
      <c r="BL4" s="15" t="s">
        <v>36</v>
      </c>
      <c r="BM4" s="17" t="s">
        <v>37</v>
      </c>
      <c r="BN4" s="17"/>
      <c r="BO4" s="17"/>
      <c r="BP4" s="17"/>
      <c r="BQ4" s="15" t="s">
        <v>34</v>
      </c>
      <c r="BR4" s="15" t="s">
        <v>35</v>
      </c>
      <c r="BS4" s="15" t="s">
        <v>36</v>
      </c>
      <c r="BT4" s="17" t="s">
        <v>37</v>
      </c>
      <c r="BU4" s="17"/>
      <c r="BV4" s="17"/>
      <c r="BW4" s="17"/>
      <c r="BX4" s="17" t="s">
        <v>34</v>
      </c>
      <c r="BY4" s="17" t="s">
        <v>35</v>
      </c>
      <c r="BZ4" s="17" t="s">
        <v>36</v>
      </c>
      <c r="CA4" s="17" t="s">
        <v>37</v>
      </c>
      <c r="CB4" s="17"/>
      <c r="CC4" s="17"/>
      <c r="CD4" s="17"/>
      <c r="CE4" s="18"/>
      <c r="CF4" s="15" t="s">
        <v>38</v>
      </c>
      <c r="CG4" s="15" t="s">
        <v>39</v>
      </c>
      <c r="CH4" s="23" t="s">
        <v>29</v>
      </c>
      <c r="CI4" s="24"/>
    </row>
    <row r="5">
      <c r="A5" s="12"/>
      <c r="B5" s="4"/>
      <c r="C5" s="13"/>
      <c r="D5" s="13"/>
      <c r="E5" s="20"/>
      <c r="F5" s="21"/>
      <c r="G5" s="21"/>
      <c r="H5" s="21"/>
      <c r="I5" s="21"/>
      <c r="J5" s="22"/>
      <c r="K5" s="21"/>
      <c r="L5" s="21"/>
      <c r="M5" s="25"/>
      <c r="N5" s="21"/>
      <c r="O5" s="21"/>
      <c r="P5" s="25"/>
      <c r="Q5" s="21"/>
      <c r="R5" s="21"/>
      <c r="S5" s="25"/>
      <c r="T5" s="21"/>
      <c r="U5" s="21"/>
      <c r="V5" s="21"/>
      <c r="W5" s="15" t="s">
        <v>40</v>
      </c>
      <c r="X5" s="15" t="s">
        <v>12</v>
      </c>
      <c r="Y5" s="15" t="s">
        <v>41</v>
      </c>
      <c r="Z5" s="18" t="s">
        <v>42</v>
      </c>
      <c r="AA5" s="21"/>
      <c r="AB5" s="21"/>
      <c r="AC5" s="21"/>
      <c r="AD5" s="15" t="s">
        <v>40</v>
      </c>
      <c r="AE5" s="15" t="s">
        <v>12</v>
      </c>
      <c r="AF5" s="15" t="s">
        <v>41</v>
      </c>
      <c r="AG5" s="18" t="s">
        <v>42</v>
      </c>
      <c r="AH5" s="21"/>
      <c r="AI5" s="21"/>
      <c r="AJ5" s="21"/>
      <c r="AK5" s="15" t="s">
        <v>40</v>
      </c>
      <c r="AL5" s="15" t="s">
        <v>12</v>
      </c>
      <c r="AM5" s="15" t="s">
        <v>41</v>
      </c>
      <c r="AN5" s="18" t="s">
        <v>42</v>
      </c>
      <c r="AO5" s="21"/>
      <c r="AP5" s="21"/>
      <c r="AQ5" s="21"/>
      <c r="AR5" s="15" t="s">
        <v>40</v>
      </c>
      <c r="AS5" s="15" t="s">
        <v>12</v>
      </c>
      <c r="AT5" s="15" t="s">
        <v>41</v>
      </c>
      <c r="AU5" s="18" t="s">
        <v>42</v>
      </c>
      <c r="AV5" s="21"/>
      <c r="AW5" s="21"/>
      <c r="AX5" s="21"/>
      <c r="AY5" s="15" t="s">
        <v>40</v>
      </c>
      <c r="AZ5" s="15" t="s">
        <v>12</v>
      </c>
      <c r="BA5" s="15" t="s">
        <v>41</v>
      </c>
      <c r="BB5" s="18" t="s">
        <v>42</v>
      </c>
      <c r="BC5" s="21"/>
      <c r="BD5" s="21"/>
      <c r="BE5" s="21"/>
      <c r="BF5" s="15" t="s">
        <v>40</v>
      </c>
      <c r="BG5" s="15" t="s">
        <v>12</v>
      </c>
      <c r="BH5" s="15" t="s">
        <v>41</v>
      </c>
      <c r="BI5" s="18" t="s">
        <v>42</v>
      </c>
      <c r="BJ5" s="21"/>
      <c r="BK5" s="21"/>
      <c r="BL5" s="21"/>
      <c r="BM5" s="15" t="s">
        <v>40</v>
      </c>
      <c r="BN5" s="15" t="s">
        <v>12</v>
      </c>
      <c r="BO5" s="15" t="s">
        <v>41</v>
      </c>
      <c r="BP5" s="18" t="s">
        <v>42</v>
      </c>
      <c r="BQ5" s="21"/>
      <c r="BR5" s="21"/>
      <c r="BS5" s="21"/>
      <c r="BT5" s="15" t="s">
        <v>40</v>
      </c>
      <c r="BU5" s="18" t="s">
        <v>12</v>
      </c>
      <c r="BV5" s="18" t="s">
        <v>41</v>
      </c>
      <c r="BW5" s="18" t="s">
        <v>42</v>
      </c>
      <c r="BX5" s="17"/>
      <c r="BY5" s="17"/>
      <c r="BZ5" s="17"/>
      <c r="CA5" s="18" t="s">
        <v>40</v>
      </c>
      <c r="CB5" s="18" t="s">
        <v>12</v>
      </c>
      <c r="CC5" s="18" t="s">
        <v>41</v>
      </c>
      <c r="CD5" s="18" t="s">
        <v>42</v>
      </c>
      <c r="CE5" s="18"/>
      <c r="CF5" s="21"/>
      <c r="CG5" s="21"/>
      <c r="CH5" s="25"/>
      <c r="CI5" s="24"/>
    </row>
    <row r="6">
      <c r="A6" s="12"/>
      <c r="B6" s="4"/>
      <c r="C6" s="13"/>
      <c r="D6" s="13"/>
      <c r="E6" s="20"/>
      <c r="F6" s="21"/>
      <c r="G6" s="21"/>
      <c r="H6" s="21"/>
      <c r="I6" s="21"/>
      <c r="J6" s="22"/>
      <c r="K6" s="21"/>
      <c r="L6" s="21"/>
      <c r="M6" s="25"/>
      <c r="N6" s="21"/>
      <c r="O6" s="21"/>
      <c r="P6" s="25"/>
      <c r="Q6" s="21"/>
      <c r="R6" s="21"/>
      <c r="S6" s="25"/>
      <c r="T6" s="21"/>
      <c r="U6" s="21"/>
      <c r="V6" s="21"/>
      <c r="W6" s="21"/>
      <c r="X6" s="21"/>
      <c r="Y6" s="21"/>
      <c r="Z6" s="18"/>
      <c r="AA6" s="21"/>
      <c r="AB6" s="21"/>
      <c r="AC6" s="21"/>
      <c r="AD6" s="21"/>
      <c r="AE6" s="21"/>
      <c r="AF6" s="21"/>
      <c r="AG6" s="18"/>
      <c r="AH6" s="21"/>
      <c r="AI6" s="21"/>
      <c r="AJ6" s="21"/>
      <c r="AK6" s="21"/>
      <c r="AL6" s="21"/>
      <c r="AM6" s="21"/>
      <c r="AN6" s="18"/>
      <c r="AO6" s="21"/>
      <c r="AP6" s="21"/>
      <c r="AQ6" s="21"/>
      <c r="AR6" s="21"/>
      <c r="AS6" s="21"/>
      <c r="AT6" s="21"/>
      <c r="AU6" s="18"/>
      <c r="AV6" s="21"/>
      <c r="AW6" s="21"/>
      <c r="AX6" s="21"/>
      <c r="AY6" s="21"/>
      <c r="AZ6" s="21"/>
      <c r="BA6" s="21"/>
      <c r="BB6" s="18"/>
      <c r="BC6" s="21"/>
      <c r="BD6" s="21"/>
      <c r="BE6" s="21"/>
      <c r="BF6" s="21"/>
      <c r="BG6" s="21"/>
      <c r="BH6" s="21"/>
      <c r="BI6" s="18"/>
      <c r="BJ6" s="21"/>
      <c r="BK6" s="21"/>
      <c r="BL6" s="21"/>
      <c r="BM6" s="21"/>
      <c r="BN6" s="21"/>
      <c r="BO6" s="21"/>
      <c r="BP6" s="18"/>
      <c r="BQ6" s="21"/>
      <c r="BR6" s="21"/>
      <c r="BS6" s="21"/>
      <c r="BT6" s="21"/>
      <c r="BU6" s="18"/>
      <c r="BV6" s="18"/>
      <c r="BW6" s="18"/>
      <c r="BX6" s="17"/>
      <c r="BY6" s="17"/>
      <c r="BZ6" s="17"/>
      <c r="CA6" s="18"/>
      <c r="CB6" s="18"/>
      <c r="CC6" s="18"/>
      <c r="CD6" s="18"/>
      <c r="CE6" s="18" t="s">
        <v>43</v>
      </c>
      <c r="CF6" s="21"/>
      <c r="CG6" s="21"/>
      <c r="CH6" s="25"/>
      <c r="CI6" s="24"/>
    </row>
    <row r="7">
      <c r="A7" s="26"/>
      <c r="B7" s="4"/>
      <c r="C7" s="27"/>
      <c r="D7" s="27"/>
      <c r="E7" s="28"/>
      <c r="F7" s="29"/>
      <c r="G7" s="29"/>
      <c r="H7" s="29"/>
      <c r="I7" s="29"/>
      <c r="J7" s="30"/>
      <c r="K7" s="31">
        <v>17</v>
      </c>
      <c r="L7" s="31">
        <v>22</v>
      </c>
      <c r="M7" s="32"/>
      <c r="N7" s="31">
        <v>17</v>
      </c>
      <c r="O7" s="31">
        <v>23</v>
      </c>
      <c r="P7" s="32"/>
      <c r="Q7" s="31">
        <v>15</v>
      </c>
      <c r="R7" s="31">
        <v>20</v>
      </c>
      <c r="S7" s="32"/>
      <c r="T7" s="29"/>
      <c r="U7" s="29"/>
      <c r="V7" s="29"/>
      <c r="W7" s="29"/>
      <c r="X7" s="29"/>
      <c r="Y7" s="29"/>
      <c r="Z7" s="18"/>
      <c r="AA7" s="29"/>
      <c r="AB7" s="29"/>
      <c r="AC7" s="29"/>
      <c r="AD7" s="29"/>
      <c r="AE7" s="29"/>
      <c r="AF7" s="29"/>
      <c r="AG7" s="18"/>
      <c r="AH7" s="29"/>
      <c r="AI7" s="29"/>
      <c r="AJ7" s="29"/>
      <c r="AK7" s="29"/>
      <c r="AL7" s="29"/>
      <c r="AM7" s="29"/>
      <c r="AN7" s="18"/>
      <c r="AO7" s="29"/>
      <c r="AP7" s="29"/>
      <c r="AQ7" s="29"/>
      <c r="AR7" s="29"/>
      <c r="AS7" s="29"/>
      <c r="AT7" s="29"/>
      <c r="AU7" s="18"/>
      <c r="AV7" s="29"/>
      <c r="AW7" s="29"/>
      <c r="AX7" s="29"/>
      <c r="AY7" s="29"/>
      <c r="AZ7" s="29"/>
      <c r="BA7" s="29"/>
      <c r="BB7" s="18"/>
      <c r="BC7" s="29"/>
      <c r="BD7" s="29"/>
      <c r="BE7" s="29"/>
      <c r="BF7" s="29"/>
      <c r="BG7" s="29"/>
      <c r="BH7" s="29"/>
      <c r="BI7" s="18"/>
      <c r="BJ7" s="29"/>
      <c r="BK7" s="29"/>
      <c r="BL7" s="29"/>
      <c r="BM7" s="29"/>
      <c r="BN7" s="29"/>
      <c r="BO7" s="29"/>
      <c r="BP7" s="18"/>
      <c r="BQ7" s="29"/>
      <c r="BR7" s="29"/>
      <c r="BS7" s="29"/>
      <c r="BT7" s="29"/>
      <c r="BU7" s="18"/>
      <c r="BV7" s="18"/>
      <c r="BW7" s="18"/>
      <c r="BX7" s="17"/>
      <c r="BY7" s="17"/>
      <c r="BZ7" s="17"/>
      <c r="CA7" s="18"/>
      <c r="CB7" s="18"/>
      <c r="CC7" s="18"/>
      <c r="CD7" s="18"/>
      <c r="CE7" s="18"/>
      <c r="CF7" s="31">
        <v>17</v>
      </c>
      <c r="CG7" s="31">
        <v>9</v>
      </c>
      <c r="CH7" s="32"/>
      <c r="CI7" s="33"/>
    </row>
    <row r="8">
      <c r="A8" s="17">
        <v>1</v>
      </c>
      <c r="B8" s="17">
        <v>2</v>
      </c>
      <c r="C8" s="17">
        <v>3</v>
      </c>
      <c r="D8" s="17"/>
      <c r="E8" s="17"/>
      <c r="F8" s="17">
        <v>4</v>
      </c>
      <c r="G8" s="17"/>
      <c r="H8" s="17"/>
      <c r="I8" s="17">
        <v>6</v>
      </c>
      <c r="J8" s="17">
        <v>7</v>
      </c>
      <c r="K8" s="17">
        <v>8</v>
      </c>
      <c r="L8" s="17">
        <v>9</v>
      </c>
      <c r="M8" s="34">
        <v>10</v>
      </c>
      <c r="N8" s="17">
        <v>13</v>
      </c>
      <c r="O8" s="17">
        <v>14</v>
      </c>
      <c r="P8" s="34">
        <v>15</v>
      </c>
      <c r="Q8" s="17">
        <v>18</v>
      </c>
      <c r="R8" s="17">
        <v>19</v>
      </c>
      <c r="S8" s="34">
        <v>20</v>
      </c>
      <c r="T8" s="17">
        <v>22</v>
      </c>
      <c r="U8" s="17">
        <v>22</v>
      </c>
      <c r="V8" s="17">
        <v>22</v>
      </c>
      <c r="W8" s="17">
        <v>22</v>
      </c>
      <c r="X8" s="17">
        <v>22</v>
      </c>
      <c r="Y8" s="17">
        <v>22</v>
      </c>
      <c r="Z8" s="17">
        <v>22</v>
      </c>
      <c r="AA8" s="17">
        <v>22</v>
      </c>
      <c r="AB8" s="17">
        <v>22</v>
      </c>
      <c r="AC8" s="17">
        <v>22</v>
      </c>
      <c r="AD8" s="17">
        <v>22</v>
      </c>
      <c r="AE8" s="17">
        <v>22</v>
      </c>
      <c r="AF8" s="17">
        <v>22</v>
      </c>
      <c r="AG8" s="17">
        <v>22</v>
      </c>
      <c r="AH8" s="17">
        <v>22</v>
      </c>
      <c r="AI8" s="17">
        <v>22</v>
      </c>
      <c r="AJ8" s="17">
        <v>22</v>
      </c>
      <c r="AK8" s="17">
        <v>22</v>
      </c>
      <c r="AL8" s="17">
        <v>22</v>
      </c>
      <c r="AM8" s="17">
        <v>22</v>
      </c>
      <c r="AN8" s="17">
        <v>22</v>
      </c>
      <c r="AO8" s="17">
        <v>22</v>
      </c>
      <c r="AP8" s="17">
        <v>22</v>
      </c>
      <c r="AQ8" s="17">
        <v>22</v>
      </c>
      <c r="AR8" s="17">
        <v>22</v>
      </c>
      <c r="AS8" s="17">
        <v>22</v>
      </c>
      <c r="AT8" s="17">
        <v>22</v>
      </c>
      <c r="AU8" s="17">
        <v>22</v>
      </c>
      <c r="AV8" s="17">
        <v>22</v>
      </c>
      <c r="AW8" s="17">
        <v>22</v>
      </c>
      <c r="AX8" s="17">
        <v>22</v>
      </c>
      <c r="AY8" s="17">
        <v>22</v>
      </c>
      <c r="AZ8" s="17">
        <v>22</v>
      </c>
      <c r="BA8" s="17">
        <v>22</v>
      </c>
      <c r="BB8" s="17">
        <v>22</v>
      </c>
      <c r="BC8" s="17">
        <v>22</v>
      </c>
      <c r="BD8" s="17">
        <v>22</v>
      </c>
      <c r="BE8" s="17">
        <v>22</v>
      </c>
      <c r="BF8" s="17">
        <v>22</v>
      </c>
      <c r="BG8" s="17">
        <v>22</v>
      </c>
      <c r="BH8" s="17">
        <v>22</v>
      </c>
      <c r="BI8" s="17">
        <v>22</v>
      </c>
      <c r="BJ8" s="17">
        <v>22</v>
      </c>
      <c r="BK8" s="17">
        <v>22</v>
      </c>
      <c r="BL8" s="17">
        <v>22</v>
      </c>
      <c r="BM8" s="17">
        <v>22</v>
      </c>
      <c r="BN8" s="17">
        <v>22</v>
      </c>
      <c r="BO8" s="17">
        <v>22</v>
      </c>
      <c r="BP8" s="17">
        <v>22</v>
      </c>
      <c r="BQ8" s="17">
        <v>22</v>
      </c>
      <c r="BR8" s="17">
        <v>22</v>
      </c>
      <c r="BS8" s="17">
        <v>22</v>
      </c>
      <c r="BT8" s="17">
        <v>22</v>
      </c>
      <c r="BU8" s="17">
        <v>22</v>
      </c>
      <c r="BV8" s="17">
        <v>22</v>
      </c>
      <c r="BW8" s="17">
        <v>22</v>
      </c>
      <c r="BX8" s="17">
        <v>22</v>
      </c>
      <c r="BY8" s="17">
        <v>22</v>
      </c>
      <c r="BZ8" s="17">
        <v>22</v>
      </c>
      <c r="CA8" s="17">
        <v>22</v>
      </c>
      <c r="CB8" s="17">
        <v>22</v>
      </c>
      <c r="CC8" s="17">
        <v>22</v>
      </c>
      <c r="CD8" s="17">
        <v>22</v>
      </c>
      <c r="CE8" s="17">
        <v>22</v>
      </c>
      <c r="CF8" s="17">
        <v>23</v>
      </c>
      <c r="CG8" s="17">
        <v>24</v>
      </c>
      <c r="CH8" s="34">
        <v>25</v>
      </c>
      <c r="CI8" s="34">
        <v>28</v>
      </c>
    </row>
    <row r="9" ht="15">
      <c r="A9" s="35"/>
      <c r="B9" s="36" t="s">
        <v>44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7"/>
      <c r="N9" s="38"/>
      <c r="O9" s="39"/>
      <c r="P9" s="40"/>
      <c r="Q9" s="38"/>
      <c r="R9" s="39"/>
      <c r="S9" s="40"/>
      <c r="T9" s="38"/>
      <c r="U9" s="35"/>
      <c r="V9" s="38"/>
      <c r="W9" s="35"/>
      <c r="X9" s="35"/>
      <c r="Y9" s="35"/>
      <c r="Z9" s="35"/>
      <c r="AA9" s="38"/>
      <c r="AB9" s="35"/>
      <c r="AC9" s="38"/>
      <c r="AD9" s="35"/>
      <c r="AE9" s="35"/>
      <c r="AF9" s="35"/>
      <c r="AG9" s="35"/>
      <c r="AH9" s="38"/>
      <c r="AI9" s="35"/>
      <c r="AJ9" s="38"/>
      <c r="AK9" s="35"/>
      <c r="AL9" s="35"/>
      <c r="AM9" s="35"/>
      <c r="AN9" s="35"/>
      <c r="AO9" s="38"/>
      <c r="AP9" s="35"/>
      <c r="AQ9" s="38"/>
      <c r="AR9" s="35"/>
      <c r="AS9" s="35"/>
      <c r="AT9" s="35"/>
      <c r="AU9" s="35"/>
      <c r="AV9" s="38"/>
      <c r="AW9" s="35"/>
      <c r="AX9" s="38"/>
      <c r="AY9" s="35"/>
      <c r="AZ9" s="35"/>
      <c r="BA9" s="35"/>
      <c r="BB9" s="35"/>
      <c r="BC9" s="38"/>
      <c r="BD9" s="35"/>
      <c r="BE9" s="38"/>
      <c r="BF9" s="35"/>
      <c r="BG9" s="35"/>
      <c r="BH9" s="35"/>
      <c r="BI9" s="35"/>
      <c r="BJ9" s="38"/>
      <c r="BK9" s="35"/>
      <c r="BL9" s="38"/>
      <c r="BM9" s="35"/>
      <c r="BN9" s="35"/>
      <c r="BO9" s="35"/>
      <c r="BP9" s="35"/>
      <c r="BQ9" s="38"/>
      <c r="BR9" s="35"/>
      <c r="BS9" s="38"/>
      <c r="BT9" s="35"/>
      <c r="BU9" s="35"/>
      <c r="BV9" s="35"/>
      <c r="BW9" s="35"/>
      <c r="BX9" s="38"/>
      <c r="BY9" s="35"/>
      <c r="BZ9" s="38"/>
      <c r="CA9" s="35"/>
      <c r="CB9" s="35"/>
      <c r="CC9" s="35"/>
      <c r="CD9" s="35"/>
      <c r="CE9" s="35"/>
      <c r="CF9" s="38"/>
      <c r="CG9" s="39"/>
      <c r="CH9" s="40"/>
      <c r="CI9" s="41"/>
    </row>
    <row r="10" ht="19.199999999999999">
      <c r="A10" s="42" t="s">
        <v>45</v>
      </c>
      <c r="B10" s="43" t="s">
        <v>46</v>
      </c>
      <c r="C10" s="44"/>
      <c r="D10" s="44">
        <f>SUM(D12:D28)</f>
        <v>1476</v>
      </c>
      <c r="E10" s="44">
        <f t="shared" ref="E10:M10" si="0">SUM(E12:E28)</f>
        <v>0</v>
      </c>
      <c r="F10" s="44">
        <f t="shared" si="0"/>
        <v>32</v>
      </c>
      <c r="G10" s="44">
        <f t="shared" si="0"/>
        <v>24</v>
      </c>
      <c r="H10" s="44">
        <f t="shared" si="0"/>
        <v>24</v>
      </c>
      <c r="I10" s="44">
        <f t="shared" si="0"/>
        <v>1396</v>
      </c>
      <c r="J10" s="44">
        <f t="shared" si="0"/>
        <v>0</v>
      </c>
      <c r="K10" s="44">
        <f t="shared" si="0"/>
        <v>612</v>
      </c>
      <c r="L10" s="44">
        <f t="shared" si="0"/>
        <v>864</v>
      </c>
      <c r="M10" s="44">
        <f t="shared" si="0"/>
        <v>1476</v>
      </c>
      <c r="N10" s="45">
        <f t="shared" ref="N10:BT10" si="1">SUM(N11:N30)</f>
        <v>0</v>
      </c>
      <c r="O10" s="45">
        <f t="shared" si="1"/>
        <v>0</v>
      </c>
      <c r="P10" s="46">
        <f t="shared" si="1"/>
        <v>0</v>
      </c>
      <c r="Q10" s="45">
        <f t="shared" si="1"/>
        <v>0</v>
      </c>
      <c r="R10" s="45">
        <f t="shared" si="1"/>
        <v>0</v>
      </c>
      <c r="S10" s="46">
        <f t="shared" si="1"/>
        <v>0</v>
      </c>
      <c r="T10" s="45">
        <f t="shared" si="1"/>
        <v>0</v>
      </c>
      <c r="U10" s="45">
        <f t="shared" si="1"/>
        <v>0</v>
      </c>
      <c r="V10" s="45">
        <f t="shared" si="1"/>
        <v>0</v>
      </c>
      <c r="W10" s="45">
        <f t="shared" si="1"/>
        <v>0</v>
      </c>
      <c r="X10" s="45">
        <f t="shared" si="1"/>
        <v>0</v>
      </c>
      <c r="Y10" s="45">
        <f t="shared" si="1"/>
        <v>0</v>
      </c>
      <c r="Z10" s="45">
        <f t="shared" si="1"/>
        <v>0</v>
      </c>
      <c r="AA10" s="45">
        <f t="shared" si="1"/>
        <v>0</v>
      </c>
      <c r="AB10" s="45">
        <f t="shared" si="1"/>
        <v>0</v>
      </c>
      <c r="AC10" s="45">
        <f t="shared" si="1"/>
        <v>0</v>
      </c>
      <c r="AD10" s="45">
        <f t="shared" si="1"/>
        <v>0</v>
      </c>
      <c r="AE10" s="45">
        <f t="shared" si="1"/>
        <v>0</v>
      </c>
      <c r="AF10" s="45">
        <f t="shared" si="1"/>
        <v>0</v>
      </c>
      <c r="AG10" s="45">
        <f t="shared" si="1"/>
        <v>0</v>
      </c>
      <c r="AH10" s="45">
        <f t="shared" si="1"/>
        <v>0</v>
      </c>
      <c r="AI10" s="45">
        <f t="shared" si="1"/>
        <v>0</v>
      </c>
      <c r="AJ10" s="45">
        <f t="shared" si="1"/>
        <v>0</v>
      </c>
      <c r="AK10" s="45">
        <f t="shared" si="1"/>
        <v>0</v>
      </c>
      <c r="AL10" s="45">
        <f t="shared" si="1"/>
        <v>0</v>
      </c>
      <c r="AM10" s="45">
        <f t="shared" si="1"/>
        <v>0</v>
      </c>
      <c r="AN10" s="45">
        <f t="shared" si="1"/>
        <v>0</v>
      </c>
      <c r="AO10" s="45">
        <f t="shared" si="1"/>
        <v>0</v>
      </c>
      <c r="AP10" s="45">
        <f t="shared" si="1"/>
        <v>0</v>
      </c>
      <c r="AQ10" s="45">
        <f t="shared" si="1"/>
        <v>0</v>
      </c>
      <c r="AR10" s="45">
        <f t="shared" si="1"/>
        <v>0</v>
      </c>
      <c r="AS10" s="45">
        <f t="shared" si="1"/>
        <v>0</v>
      </c>
      <c r="AT10" s="45">
        <f t="shared" si="1"/>
        <v>0</v>
      </c>
      <c r="AU10" s="45">
        <f t="shared" si="1"/>
        <v>0</v>
      </c>
      <c r="AV10" s="45">
        <f t="shared" si="1"/>
        <v>0</v>
      </c>
      <c r="AW10" s="45">
        <f t="shared" si="1"/>
        <v>0</v>
      </c>
      <c r="AX10" s="45">
        <f t="shared" si="1"/>
        <v>0</v>
      </c>
      <c r="AY10" s="45">
        <f t="shared" si="1"/>
        <v>0</v>
      </c>
      <c r="AZ10" s="45">
        <f t="shared" si="1"/>
        <v>0</v>
      </c>
      <c r="BA10" s="45">
        <f t="shared" si="1"/>
        <v>0</v>
      </c>
      <c r="BB10" s="45">
        <f t="shared" si="1"/>
        <v>0</v>
      </c>
      <c r="BC10" s="45">
        <f t="shared" si="1"/>
        <v>0</v>
      </c>
      <c r="BD10" s="45">
        <f t="shared" si="1"/>
        <v>0</v>
      </c>
      <c r="BE10" s="45">
        <f t="shared" si="1"/>
        <v>0</v>
      </c>
      <c r="BF10" s="45">
        <f t="shared" si="1"/>
        <v>0</v>
      </c>
      <c r="BG10" s="45">
        <f t="shared" si="1"/>
        <v>0</v>
      </c>
      <c r="BH10" s="45">
        <f t="shared" si="1"/>
        <v>0</v>
      </c>
      <c r="BI10" s="45">
        <f t="shared" si="1"/>
        <v>0</v>
      </c>
      <c r="BJ10" s="45">
        <f t="shared" si="1"/>
        <v>0</v>
      </c>
      <c r="BK10" s="45">
        <f t="shared" si="1"/>
        <v>0</v>
      </c>
      <c r="BL10" s="45">
        <f t="shared" si="1"/>
        <v>0</v>
      </c>
      <c r="BM10" s="45">
        <f t="shared" si="1"/>
        <v>0</v>
      </c>
      <c r="BN10" s="45">
        <f t="shared" si="1"/>
        <v>0</v>
      </c>
      <c r="BO10" s="45">
        <f t="shared" si="1"/>
        <v>0</v>
      </c>
      <c r="BP10" s="45">
        <f t="shared" si="1"/>
        <v>0</v>
      </c>
      <c r="BQ10" s="45">
        <f t="shared" si="1"/>
        <v>0</v>
      </c>
      <c r="BR10" s="45">
        <f t="shared" si="1"/>
        <v>0</v>
      </c>
      <c r="BS10" s="45">
        <f t="shared" si="1"/>
        <v>0</v>
      </c>
      <c r="BT10" s="45">
        <f t="shared" si="1"/>
        <v>0</v>
      </c>
      <c r="BU10" s="45">
        <f t="shared" ref="BU10:CH10" si="2">SUM(BU11:BU30)</f>
        <v>0</v>
      </c>
      <c r="BV10" s="45">
        <f t="shared" si="2"/>
        <v>0</v>
      </c>
      <c r="BW10" s="45">
        <f t="shared" si="2"/>
        <v>0</v>
      </c>
      <c r="BX10" s="45">
        <f t="shared" si="2"/>
        <v>0</v>
      </c>
      <c r="BY10" s="45">
        <f t="shared" si="2"/>
        <v>0</v>
      </c>
      <c r="BZ10" s="45">
        <f t="shared" si="2"/>
        <v>0</v>
      </c>
      <c r="CA10" s="45">
        <f t="shared" si="2"/>
        <v>0</v>
      </c>
      <c r="CB10" s="45">
        <f t="shared" si="2"/>
        <v>0</v>
      </c>
      <c r="CC10" s="45">
        <f t="shared" si="2"/>
        <v>0</v>
      </c>
      <c r="CD10" s="45">
        <f t="shared" si="2"/>
        <v>0</v>
      </c>
      <c r="CE10" s="45">
        <f t="shared" si="2"/>
        <v>0</v>
      </c>
      <c r="CF10" s="45">
        <f t="shared" si="2"/>
        <v>0</v>
      </c>
      <c r="CG10" s="45">
        <f t="shared" si="2"/>
        <v>0</v>
      </c>
      <c r="CH10" s="46">
        <f t="shared" si="2"/>
        <v>0</v>
      </c>
      <c r="CI10" s="45">
        <f>SUM(CI11:CI30)</f>
        <v>590</v>
      </c>
    </row>
    <row r="11">
      <c r="A11" s="47"/>
      <c r="B11" s="48" t="s">
        <v>47</v>
      </c>
      <c r="C11" s="49"/>
      <c r="D11" s="50"/>
      <c r="E11" s="50"/>
      <c r="F11" s="50"/>
      <c r="G11" s="50"/>
      <c r="H11" s="50"/>
      <c r="I11" s="50"/>
      <c r="J11" s="51"/>
      <c r="K11" s="50"/>
      <c r="L11" s="50"/>
      <c r="M11" s="52"/>
      <c r="N11" s="53"/>
      <c r="O11" s="54"/>
      <c r="P11" s="55"/>
      <c r="Q11" s="53"/>
      <c r="R11" s="54"/>
      <c r="S11" s="55"/>
      <c r="T11" s="53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5"/>
      <c r="CI11" s="56">
        <v>42</v>
      </c>
    </row>
    <row r="12">
      <c r="A12" s="57" t="s">
        <v>48</v>
      </c>
      <c r="B12" s="58" t="s">
        <v>49</v>
      </c>
      <c r="C12" s="59" t="s">
        <v>50</v>
      </c>
      <c r="D12" s="60">
        <v>108</v>
      </c>
      <c r="E12" s="61"/>
      <c r="F12" s="60"/>
      <c r="G12" s="60">
        <v>6</v>
      </c>
      <c r="H12" s="60">
        <v>4</v>
      </c>
      <c r="I12" s="60">
        <v>98</v>
      </c>
      <c r="J12" s="62"/>
      <c r="K12" s="60">
        <v>44</v>
      </c>
      <c r="L12" s="60">
        <v>64</v>
      </c>
      <c r="M12" s="63">
        <f t="shared" ref="M12:M30" si="3">K12+L12</f>
        <v>108</v>
      </c>
      <c r="N12" s="64"/>
      <c r="O12" s="65"/>
      <c r="P12" s="66"/>
      <c r="Q12" s="64"/>
      <c r="R12" s="65"/>
      <c r="S12" s="66"/>
      <c r="T12" s="64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6"/>
      <c r="CI12" s="67">
        <v>48</v>
      </c>
    </row>
    <row r="13">
      <c r="A13" s="68" t="s">
        <v>51</v>
      </c>
      <c r="B13" s="58" t="s">
        <v>52</v>
      </c>
      <c r="C13" s="69" t="s">
        <v>53</v>
      </c>
      <c r="D13" s="60">
        <v>180</v>
      </c>
      <c r="E13" s="70"/>
      <c r="F13" s="60"/>
      <c r="G13" s="60"/>
      <c r="H13" s="60"/>
      <c r="I13" s="60">
        <v>180</v>
      </c>
      <c r="J13" s="62"/>
      <c r="K13" s="71">
        <v>80</v>
      </c>
      <c r="L13" s="60">
        <v>100</v>
      </c>
      <c r="M13" s="63">
        <f t="shared" si="3"/>
        <v>180</v>
      </c>
      <c r="N13" s="72"/>
      <c r="O13" s="73"/>
      <c r="P13" s="74"/>
      <c r="Q13" s="72"/>
      <c r="R13" s="73"/>
      <c r="S13" s="75"/>
      <c r="T13" s="72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5"/>
      <c r="CI13" s="76"/>
    </row>
    <row r="14">
      <c r="A14" s="68" t="s">
        <v>54</v>
      </c>
      <c r="B14" s="58" t="s">
        <v>55</v>
      </c>
      <c r="C14" s="69" t="s">
        <v>53</v>
      </c>
      <c r="D14" s="60">
        <v>72</v>
      </c>
      <c r="E14" s="70"/>
      <c r="F14" s="60"/>
      <c r="G14" s="60"/>
      <c r="H14" s="60"/>
      <c r="I14" s="60">
        <v>72</v>
      </c>
      <c r="J14" s="62"/>
      <c r="K14" s="71">
        <v>30</v>
      </c>
      <c r="L14" s="60">
        <v>42</v>
      </c>
      <c r="M14" s="63">
        <f t="shared" si="3"/>
        <v>72</v>
      </c>
      <c r="N14" s="77"/>
      <c r="O14" s="78"/>
      <c r="P14" s="79"/>
      <c r="Q14" s="77"/>
      <c r="R14" s="78"/>
      <c r="S14" s="80"/>
      <c r="T14" s="77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80"/>
      <c r="CI14" s="81">
        <v>36</v>
      </c>
    </row>
    <row r="15">
      <c r="A15" s="68" t="s">
        <v>56</v>
      </c>
      <c r="B15" s="58" t="s">
        <v>57</v>
      </c>
      <c r="C15" s="82" t="s">
        <v>58</v>
      </c>
      <c r="D15" s="60">
        <v>160</v>
      </c>
      <c r="E15" s="70"/>
      <c r="F15" s="60"/>
      <c r="G15" s="60">
        <v>6</v>
      </c>
      <c r="H15" s="60">
        <v>4</v>
      </c>
      <c r="I15" s="60">
        <v>150</v>
      </c>
      <c r="J15" s="62"/>
      <c r="K15" s="71">
        <v>62</v>
      </c>
      <c r="L15" s="60">
        <v>98</v>
      </c>
      <c r="M15" s="63">
        <f t="shared" si="3"/>
        <v>160</v>
      </c>
      <c r="N15" s="77"/>
      <c r="O15" s="78"/>
      <c r="P15" s="79"/>
      <c r="Q15" s="77"/>
      <c r="R15" s="78"/>
      <c r="S15" s="80"/>
      <c r="T15" s="77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80"/>
      <c r="CI15" s="81">
        <v>36</v>
      </c>
    </row>
    <row r="16">
      <c r="A16" s="68" t="s">
        <v>59</v>
      </c>
      <c r="B16" s="58" t="s">
        <v>60</v>
      </c>
      <c r="C16" s="82" t="s">
        <v>61</v>
      </c>
      <c r="D16" s="60">
        <v>136</v>
      </c>
      <c r="E16" s="70"/>
      <c r="F16" s="60"/>
      <c r="G16" s="60">
        <v>6</v>
      </c>
      <c r="H16" s="60">
        <v>4</v>
      </c>
      <c r="I16" s="60">
        <v>126</v>
      </c>
      <c r="J16" s="62"/>
      <c r="K16" s="71">
        <v>44</v>
      </c>
      <c r="L16" s="60">
        <v>92</v>
      </c>
      <c r="M16" s="63">
        <f t="shared" si="3"/>
        <v>136</v>
      </c>
      <c r="N16" s="83"/>
      <c r="O16" s="84"/>
      <c r="P16" s="85"/>
      <c r="Q16" s="83"/>
      <c r="R16" s="84"/>
      <c r="S16" s="86"/>
      <c r="T16" s="83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6"/>
      <c r="CI16" s="87">
        <v>36</v>
      </c>
    </row>
    <row r="17">
      <c r="A17" s="68" t="s">
        <v>62</v>
      </c>
      <c r="B17" s="58" t="s">
        <v>63</v>
      </c>
      <c r="C17" s="69" t="s">
        <v>53</v>
      </c>
      <c r="D17" s="60">
        <v>108</v>
      </c>
      <c r="E17" s="70"/>
      <c r="F17" s="61"/>
      <c r="G17" s="61"/>
      <c r="H17" s="61"/>
      <c r="I17" s="61">
        <v>108</v>
      </c>
      <c r="J17" s="88"/>
      <c r="K17" s="89">
        <v>44</v>
      </c>
      <c r="L17" s="61">
        <v>64</v>
      </c>
      <c r="M17" s="63">
        <f t="shared" si="3"/>
        <v>108</v>
      </c>
      <c r="N17" s="72"/>
      <c r="O17" s="73"/>
      <c r="P17" s="74"/>
      <c r="Q17" s="72"/>
      <c r="R17" s="73"/>
      <c r="S17" s="75"/>
      <c r="T17" s="72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5"/>
      <c r="CI17" s="76">
        <v>36</v>
      </c>
    </row>
    <row r="18">
      <c r="A18" s="68" t="s">
        <v>64</v>
      </c>
      <c r="B18" s="58" t="s">
        <v>65</v>
      </c>
      <c r="C18" s="69" t="s">
        <v>53</v>
      </c>
      <c r="D18" s="60">
        <v>72</v>
      </c>
      <c r="E18" s="70"/>
      <c r="F18" s="70"/>
      <c r="G18" s="70"/>
      <c r="H18" s="70"/>
      <c r="I18" s="70">
        <v>72</v>
      </c>
      <c r="J18" s="90"/>
      <c r="K18" s="91">
        <v>30</v>
      </c>
      <c r="L18" s="70">
        <v>42</v>
      </c>
      <c r="M18" s="63">
        <f t="shared" si="3"/>
        <v>72</v>
      </c>
      <c r="N18" s="77"/>
      <c r="O18" s="78"/>
      <c r="P18" s="79"/>
      <c r="Q18" s="77"/>
      <c r="R18" s="78"/>
      <c r="S18" s="80"/>
      <c r="T18" s="77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80"/>
      <c r="CI18" s="76">
        <v>36</v>
      </c>
    </row>
    <row r="19">
      <c r="A19" s="68" t="s">
        <v>66</v>
      </c>
      <c r="B19" s="58" t="s">
        <v>67</v>
      </c>
      <c r="C19" s="69" t="s">
        <v>53</v>
      </c>
      <c r="D19" s="60">
        <v>68</v>
      </c>
      <c r="E19" s="70"/>
      <c r="F19" s="92"/>
      <c r="G19" s="92"/>
      <c r="H19" s="92"/>
      <c r="I19" s="92">
        <v>68</v>
      </c>
      <c r="J19" s="93"/>
      <c r="K19" s="94">
        <v>30</v>
      </c>
      <c r="L19" s="92">
        <v>38</v>
      </c>
      <c r="M19" s="63">
        <f t="shared" si="3"/>
        <v>68</v>
      </c>
      <c r="N19" s="95"/>
      <c r="O19" s="96"/>
      <c r="P19" s="97"/>
      <c r="Q19" s="95"/>
      <c r="R19" s="96"/>
      <c r="S19" s="97"/>
      <c r="T19" s="95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7"/>
      <c r="CI19" s="98">
        <v>0</v>
      </c>
    </row>
    <row r="20">
      <c r="A20" s="68" t="s">
        <v>68</v>
      </c>
      <c r="B20" s="58" t="s">
        <v>69</v>
      </c>
      <c r="C20" s="82" t="s">
        <v>53</v>
      </c>
      <c r="D20" s="60">
        <v>72</v>
      </c>
      <c r="E20" s="70"/>
      <c r="F20" s="70"/>
      <c r="G20" s="70"/>
      <c r="H20" s="70"/>
      <c r="I20" s="70">
        <v>72</v>
      </c>
      <c r="J20" s="90"/>
      <c r="K20" s="70">
        <v>30</v>
      </c>
      <c r="L20" s="70">
        <v>42</v>
      </c>
      <c r="M20" s="63">
        <f t="shared" si="3"/>
        <v>72</v>
      </c>
      <c r="N20" s="64"/>
      <c r="O20" s="65"/>
      <c r="P20" s="97"/>
      <c r="Q20" s="64"/>
      <c r="R20" s="65"/>
      <c r="S20" s="66"/>
      <c r="T20" s="64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6"/>
      <c r="CI20" s="98">
        <v>0</v>
      </c>
    </row>
    <row r="21">
      <c r="A21" s="68" t="s">
        <v>70</v>
      </c>
      <c r="B21" s="58" t="s">
        <v>71</v>
      </c>
      <c r="C21" s="82" t="s">
        <v>53</v>
      </c>
      <c r="D21" s="60">
        <v>72</v>
      </c>
      <c r="E21" s="70"/>
      <c r="F21" s="70"/>
      <c r="G21" s="70"/>
      <c r="H21" s="70"/>
      <c r="I21" s="70">
        <v>72</v>
      </c>
      <c r="J21" s="90"/>
      <c r="K21" s="70">
        <v>30</v>
      </c>
      <c r="L21" s="70">
        <v>42</v>
      </c>
      <c r="M21" s="63">
        <f t="shared" si="3"/>
        <v>72</v>
      </c>
      <c r="N21" s="64"/>
      <c r="O21" s="65"/>
      <c r="P21" s="97"/>
      <c r="Q21" s="64"/>
      <c r="R21" s="65"/>
      <c r="S21" s="66"/>
      <c r="T21" s="64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6"/>
      <c r="CI21" s="67">
        <v>36</v>
      </c>
    </row>
    <row r="22">
      <c r="A22" s="68" t="s">
        <v>72</v>
      </c>
      <c r="B22" s="58" t="s">
        <v>73</v>
      </c>
      <c r="C22" s="82" t="s">
        <v>74</v>
      </c>
      <c r="D22" s="60">
        <v>72</v>
      </c>
      <c r="E22" s="70"/>
      <c r="F22" s="70"/>
      <c r="G22" s="70"/>
      <c r="H22" s="70"/>
      <c r="I22" s="70">
        <v>72</v>
      </c>
      <c r="J22" s="90"/>
      <c r="K22" s="70">
        <v>72</v>
      </c>
      <c r="L22" s="70">
        <v>0</v>
      </c>
      <c r="M22" s="63">
        <f t="shared" si="3"/>
        <v>72</v>
      </c>
      <c r="N22" s="64"/>
      <c r="O22" s="65"/>
      <c r="P22" s="97"/>
      <c r="Q22" s="64"/>
      <c r="R22" s="65"/>
      <c r="S22" s="66"/>
      <c r="T22" s="64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6"/>
      <c r="CI22" s="67">
        <v>36</v>
      </c>
    </row>
    <row r="23">
      <c r="A23" s="68" t="s">
        <v>75</v>
      </c>
      <c r="B23" s="58" t="s">
        <v>76</v>
      </c>
      <c r="C23" s="82" t="s">
        <v>77</v>
      </c>
      <c r="D23" s="60">
        <v>72</v>
      </c>
      <c r="E23" s="70"/>
      <c r="F23" s="70"/>
      <c r="G23" s="70"/>
      <c r="H23" s="70">
        <v>4</v>
      </c>
      <c r="I23" s="70">
        <v>68</v>
      </c>
      <c r="J23" s="90"/>
      <c r="K23" s="70">
        <v>30</v>
      </c>
      <c r="L23" s="70">
        <v>42</v>
      </c>
      <c r="M23" s="63">
        <f t="shared" si="3"/>
        <v>72</v>
      </c>
      <c r="N23" s="64"/>
      <c r="O23" s="65"/>
      <c r="P23" s="97"/>
      <c r="Q23" s="64"/>
      <c r="R23" s="65"/>
      <c r="S23" s="66"/>
      <c r="T23" s="64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6"/>
      <c r="CI23" s="67">
        <v>36</v>
      </c>
    </row>
    <row r="24" ht="15.75" customHeight="1">
      <c r="A24" s="68" t="s">
        <v>78</v>
      </c>
      <c r="B24" s="58" t="s">
        <v>79</v>
      </c>
      <c r="C24" s="82" t="s">
        <v>77</v>
      </c>
      <c r="D24" s="60">
        <v>108</v>
      </c>
      <c r="E24" s="70"/>
      <c r="F24" s="70"/>
      <c r="G24" s="70">
        <v>6</v>
      </c>
      <c r="H24" s="70">
        <v>4</v>
      </c>
      <c r="I24" s="70">
        <v>98</v>
      </c>
      <c r="J24" s="90"/>
      <c r="K24" s="70">
        <v>30</v>
      </c>
      <c r="L24" s="70">
        <v>78</v>
      </c>
      <c r="M24" s="63">
        <f t="shared" si="3"/>
        <v>108</v>
      </c>
      <c r="N24" s="64"/>
      <c r="O24" s="65"/>
      <c r="P24" s="97"/>
      <c r="Q24" s="64"/>
      <c r="R24" s="65"/>
      <c r="S24" s="66"/>
      <c r="T24" s="64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6"/>
      <c r="CI24" s="67">
        <v>36</v>
      </c>
    </row>
    <row r="25">
      <c r="A25" s="68"/>
      <c r="B25" s="99" t="s">
        <v>80</v>
      </c>
      <c r="C25" s="82"/>
      <c r="D25" s="60"/>
      <c r="E25" s="70"/>
      <c r="F25" s="70"/>
      <c r="G25" s="70"/>
      <c r="H25" s="70"/>
      <c r="I25" s="70"/>
      <c r="J25" s="90"/>
      <c r="K25" s="70"/>
      <c r="L25" s="70"/>
      <c r="M25" s="63"/>
      <c r="N25" s="64"/>
      <c r="O25" s="65"/>
      <c r="P25" s="97"/>
      <c r="Q25" s="64"/>
      <c r="R25" s="65"/>
      <c r="S25" s="66"/>
      <c r="T25" s="64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6"/>
      <c r="CI25" s="67"/>
    </row>
    <row r="26">
      <c r="A26" s="68" t="s">
        <v>81</v>
      </c>
      <c r="B26" s="58" t="s">
        <v>82</v>
      </c>
      <c r="C26" s="82" t="s">
        <v>77</v>
      </c>
      <c r="D26" s="60">
        <v>36</v>
      </c>
      <c r="E26" s="70"/>
      <c r="F26" s="70"/>
      <c r="G26" s="70"/>
      <c r="H26" s="70">
        <v>4</v>
      </c>
      <c r="I26" s="70">
        <v>32</v>
      </c>
      <c r="J26" s="90"/>
      <c r="K26" s="70">
        <v>0</v>
      </c>
      <c r="L26" s="70">
        <v>36</v>
      </c>
      <c r="M26" s="63">
        <f t="shared" si="3"/>
        <v>36</v>
      </c>
      <c r="N26" s="64"/>
      <c r="O26" s="65"/>
      <c r="P26" s="97"/>
      <c r="Q26" s="64"/>
      <c r="R26" s="65"/>
      <c r="S26" s="66"/>
      <c r="T26" s="64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6"/>
      <c r="CI26" s="67">
        <v>36</v>
      </c>
    </row>
    <row r="27">
      <c r="A27" s="68"/>
      <c r="B27" s="100" t="s">
        <v>83</v>
      </c>
      <c r="C27" s="82"/>
      <c r="D27" s="70"/>
      <c r="E27" s="70"/>
      <c r="F27" s="70"/>
      <c r="G27" s="70"/>
      <c r="H27" s="70"/>
      <c r="I27" s="70"/>
      <c r="J27" s="90"/>
      <c r="K27" s="70"/>
      <c r="L27" s="70"/>
      <c r="M27" s="63"/>
      <c r="N27" s="64"/>
      <c r="O27" s="65"/>
      <c r="P27" s="97"/>
      <c r="Q27" s="64"/>
      <c r="R27" s="65"/>
      <c r="S27" s="66"/>
      <c r="T27" s="64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6"/>
      <c r="CI27" s="67"/>
    </row>
    <row r="28">
      <c r="A28" s="68" t="s">
        <v>84</v>
      </c>
      <c r="B28" s="58" t="s">
        <v>85</v>
      </c>
      <c r="C28" s="101" t="s">
        <v>53</v>
      </c>
      <c r="D28" s="70">
        <v>140</v>
      </c>
      <c r="E28" s="70"/>
      <c r="F28" s="70">
        <v>32</v>
      </c>
      <c r="G28" s="70"/>
      <c r="H28" s="70"/>
      <c r="I28" s="70">
        <v>108</v>
      </c>
      <c r="J28" s="90"/>
      <c r="K28" s="70">
        <v>56</v>
      </c>
      <c r="L28" s="70">
        <v>84</v>
      </c>
      <c r="M28" s="63">
        <f t="shared" si="3"/>
        <v>140</v>
      </c>
      <c r="N28" s="64"/>
      <c r="O28" s="65"/>
      <c r="P28" s="97"/>
      <c r="Q28" s="64"/>
      <c r="R28" s="65"/>
      <c r="S28" s="66"/>
      <c r="T28" s="64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6"/>
      <c r="CI28" s="67"/>
    </row>
    <row r="29">
      <c r="A29" s="68"/>
      <c r="B29" s="58" t="s">
        <v>86</v>
      </c>
      <c r="C29" s="82"/>
      <c r="D29" s="70">
        <v>104</v>
      </c>
      <c r="E29" s="70"/>
      <c r="F29" s="70">
        <v>32</v>
      </c>
      <c r="G29" s="70"/>
      <c r="H29" s="70"/>
      <c r="I29" s="70">
        <v>72</v>
      </c>
      <c r="J29" s="102"/>
      <c r="K29" s="70">
        <v>40</v>
      </c>
      <c r="L29" s="70">
        <v>64</v>
      </c>
      <c r="M29" s="63">
        <f t="shared" si="3"/>
        <v>104</v>
      </c>
      <c r="N29" s="64"/>
      <c r="O29" s="65"/>
      <c r="P29" s="97"/>
      <c r="Q29" s="64"/>
      <c r="R29" s="65"/>
      <c r="S29" s="66"/>
      <c r="T29" s="64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6"/>
      <c r="CI29" s="67">
        <v>104</v>
      </c>
    </row>
    <row r="30" ht="15">
      <c r="A30" s="68"/>
      <c r="B30" s="58" t="s">
        <v>87</v>
      </c>
      <c r="C30" s="82"/>
      <c r="D30" s="70">
        <v>36</v>
      </c>
      <c r="E30" s="70"/>
      <c r="F30" s="70"/>
      <c r="G30" s="70"/>
      <c r="H30" s="70"/>
      <c r="I30" s="70">
        <v>36</v>
      </c>
      <c r="J30" s="103"/>
      <c r="K30" s="70">
        <v>16</v>
      </c>
      <c r="L30" s="70">
        <v>20</v>
      </c>
      <c r="M30" s="63">
        <f t="shared" si="3"/>
        <v>36</v>
      </c>
      <c r="N30" s="64"/>
      <c r="O30" s="65"/>
      <c r="P30" s="97"/>
      <c r="Q30" s="64"/>
      <c r="R30" s="65"/>
      <c r="S30" s="66"/>
      <c r="T30" s="64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6"/>
      <c r="CI30" s="67">
        <v>36</v>
      </c>
    </row>
    <row r="31" ht="21.600000000000001">
      <c r="A31" s="104"/>
      <c r="B31" s="105" t="s">
        <v>88</v>
      </c>
      <c r="C31" s="106"/>
      <c r="D31" s="107">
        <f>D32+D38</f>
        <v>3348</v>
      </c>
      <c r="E31" s="107">
        <f>E32+E38</f>
        <v>0</v>
      </c>
      <c r="F31" s="107">
        <f>F32+F38</f>
        <v>76</v>
      </c>
      <c r="G31" s="107">
        <f t="shared" ref="G31:H31" si="4">G32+G38</f>
        <v>150</v>
      </c>
      <c r="H31" s="107">
        <f t="shared" si="4"/>
        <v>66</v>
      </c>
      <c r="I31" s="107">
        <f t="shared" ref="I31:BR31" si="5">I32+I38</f>
        <v>2948</v>
      </c>
      <c r="J31" s="107">
        <f t="shared" si="5"/>
        <v>1800</v>
      </c>
      <c r="K31" s="107">
        <f t="shared" si="5"/>
        <v>0</v>
      </c>
      <c r="L31" s="107">
        <f t="shared" si="5"/>
        <v>0</v>
      </c>
      <c r="M31" s="107">
        <f t="shared" si="5"/>
        <v>0</v>
      </c>
      <c r="N31" s="107">
        <f>N32+N38</f>
        <v>612</v>
      </c>
      <c r="O31" s="107">
        <f t="shared" si="5"/>
        <v>684</v>
      </c>
      <c r="P31" s="107">
        <f>P32+P38</f>
        <v>1296</v>
      </c>
      <c r="Q31" s="107">
        <f t="shared" si="5"/>
        <v>504</v>
      </c>
      <c r="R31" s="107">
        <f t="shared" si="5"/>
        <v>540</v>
      </c>
      <c r="S31" s="107">
        <f t="shared" si="5"/>
        <v>1044</v>
      </c>
      <c r="T31" s="107">
        <f t="shared" si="5"/>
        <v>0</v>
      </c>
      <c r="U31" s="107">
        <f t="shared" si="5"/>
        <v>0</v>
      </c>
      <c r="V31" s="107">
        <f t="shared" si="5"/>
        <v>0</v>
      </c>
      <c r="W31" s="107">
        <f t="shared" si="5"/>
        <v>0</v>
      </c>
      <c r="X31" s="107">
        <f t="shared" si="5"/>
        <v>0</v>
      </c>
      <c r="Y31" s="107">
        <f t="shared" si="5"/>
        <v>0</v>
      </c>
      <c r="Z31" s="107">
        <f t="shared" si="5"/>
        <v>0</v>
      </c>
      <c r="AA31" s="107">
        <f t="shared" si="5"/>
        <v>0</v>
      </c>
      <c r="AB31" s="107">
        <f t="shared" si="5"/>
        <v>0</v>
      </c>
      <c r="AC31" s="107">
        <f t="shared" si="5"/>
        <v>0</v>
      </c>
      <c r="AD31" s="107">
        <f t="shared" si="5"/>
        <v>0</v>
      </c>
      <c r="AE31" s="107">
        <f t="shared" si="5"/>
        <v>0</v>
      </c>
      <c r="AF31" s="107">
        <f t="shared" si="5"/>
        <v>0</v>
      </c>
      <c r="AG31" s="107">
        <f t="shared" si="5"/>
        <v>0</v>
      </c>
      <c r="AH31" s="107">
        <f t="shared" si="5"/>
        <v>0</v>
      </c>
      <c r="AI31" s="107">
        <f t="shared" si="5"/>
        <v>0</v>
      </c>
      <c r="AJ31" s="107">
        <f t="shared" si="5"/>
        <v>0</v>
      </c>
      <c r="AK31" s="107">
        <f t="shared" si="5"/>
        <v>0</v>
      </c>
      <c r="AL31" s="107">
        <f t="shared" si="5"/>
        <v>0</v>
      </c>
      <c r="AM31" s="107">
        <f t="shared" si="5"/>
        <v>0</v>
      </c>
      <c r="AN31" s="107">
        <f t="shared" si="5"/>
        <v>0</v>
      </c>
      <c r="AO31" s="107">
        <f t="shared" si="5"/>
        <v>0</v>
      </c>
      <c r="AP31" s="107">
        <f t="shared" si="5"/>
        <v>0</v>
      </c>
      <c r="AQ31" s="107">
        <f t="shared" si="5"/>
        <v>0</v>
      </c>
      <c r="AR31" s="107">
        <f t="shared" si="5"/>
        <v>0</v>
      </c>
      <c r="AS31" s="107">
        <f t="shared" si="5"/>
        <v>0</v>
      </c>
      <c r="AT31" s="107">
        <f t="shared" si="5"/>
        <v>0</v>
      </c>
      <c r="AU31" s="107">
        <f t="shared" si="5"/>
        <v>0</v>
      </c>
      <c r="AV31" s="107">
        <f t="shared" si="5"/>
        <v>0</v>
      </c>
      <c r="AW31" s="107">
        <f t="shared" si="5"/>
        <v>0</v>
      </c>
      <c r="AX31" s="107">
        <f t="shared" si="5"/>
        <v>0</v>
      </c>
      <c r="AY31" s="107">
        <f t="shared" si="5"/>
        <v>0</v>
      </c>
      <c r="AZ31" s="107">
        <f t="shared" si="5"/>
        <v>0</v>
      </c>
      <c r="BA31" s="107">
        <f t="shared" si="5"/>
        <v>0</v>
      </c>
      <c r="BB31" s="107">
        <f t="shared" si="5"/>
        <v>0</v>
      </c>
      <c r="BC31" s="107">
        <f t="shared" si="5"/>
        <v>0</v>
      </c>
      <c r="BD31" s="107">
        <f t="shared" si="5"/>
        <v>0</v>
      </c>
      <c r="BE31" s="107">
        <f t="shared" si="5"/>
        <v>0</v>
      </c>
      <c r="BF31" s="107">
        <f t="shared" si="5"/>
        <v>0</v>
      </c>
      <c r="BG31" s="107">
        <f t="shared" si="5"/>
        <v>0</v>
      </c>
      <c r="BH31" s="107">
        <f t="shared" si="5"/>
        <v>0</v>
      </c>
      <c r="BI31" s="107">
        <f t="shared" si="5"/>
        <v>0</v>
      </c>
      <c r="BJ31" s="107">
        <f t="shared" si="5"/>
        <v>0</v>
      </c>
      <c r="BK31" s="107">
        <f t="shared" si="5"/>
        <v>0</v>
      </c>
      <c r="BL31" s="107">
        <f t="shared" si="5"/>
        <v>0</v>
      </c>
      <c r="BM31" s="107">
        <f t="shared" si="5"/>
        <v>0</v>
      </c>
      <c r="BN31" s="107">
        <f t="shared" si="5"/>
        <v>0</v>
      </c>
      <c r="BO31" s="107">
        <f t="shared" si="5"/>
        <v>0</v>
      </c>
      <c r="BP31" s="107">
        <f t="shared" si="5"/>
        <v>0</v>
      </c>
      <c r="BQ31" s="107">
        <f t="shared" si="5"/>
        <v>0</v>
      </c>
      <c r="BR31" s="107">
        <f t="shared" si="5"/>
        <v>0</v>
      </c>
      <c r="BS31" s="107">
        <f t="shared" ref="BS31:CH31" si="6">BS32+BS38</f>
        <v>0</v>
      </c>
      <c r="BT31" s="107">
        <f t="shared" si="6"/>
        <v>0</v>
      </c>
      <c r="BU31" s="107">
        <f t="shared" si="6"/>
        <v>0</v>
      </c>
      <c r="BV31" s="107">
        <f t="shared" si="6"/>
        <v>0</v>
      </c>
      <c r="BW31" s="107">
        <f t="shared" si="6"/>
        <v>0</v>
      </c>
      <c r="BX31" s="107">
        <f t="shared" si="6"/>
        <v>0</v>
      </c>
      <c r="BY31" s="107">
        <f t="shared" si="6"/>
        <v>0</v>
      </c>
      <c r="BZ31" s="107">
        <f t="shared" si="6"/>
        <v>0</v>
      </c>
      <c r="CA31" s="107">
        <f t="shared" si="6"/>
        <v>0</v>
      </c>
      <c r="CB31" s="107">
        <f t="shared" si="6"/>
        <v>0</v>
      </c>
      <c r="CC31" s="107">
        <f t="shared" si="6"/>
        <v>0</v>
      </c>
      <c r="CD31" s="107">
        <f t="shared" si="6"/>
        <v>0</v>
      </c>
      <c r="CE31" s="107">
        <f t="shared" si="6"/>
        <v>0</v>
      </c>
      <c r="CF31" s="107">
        <f t="shared" si="6"/>
        <v>396</v>
      </c>
      <c r="CG31" s="107">
        <f t="shared" si="6"/>
        <v>396</v>
      </c>
      <c r="CH31" s="107">
        <f t="shared" si="6"/>
        <v>792</v>
      </c>
      <c r="CI31" s="107">
        <f>CI32+CI38</f>
        <v>1296</v>
      </c>
    </row>
    <row r="32" ht="15">
      <c r="A32" s="104" t="s">
        <v>89</v>
      </c>
      <c r="B32" s="105" t="s">
        <v>90</v>
      </c>
      <c r="C32" s="105"/>
      <c r="D32" s="104">
        <f>D33+D34+D36+D35+D37</f>
        <v>528</v>
      </c>
      <c r="E32" s="104"/>
      <c r="F32" s="104">
        <f>F33+F34+F36+F35+F37</f>
        <v>4</v>
      </c>
      <c r="G32" s="104">
        <f t="shared" ref="G32:H32" si="7">G33+G34+G36+G35+G37</f>
        <v>0</v>
      </c>
      <c r="H32" s="104">
        <f t="shared" si="7"/>
        <v>0</v>
      </c>
      <c r="I32" s="104">
        <f t="shared" ref="I32:L32" si="8">I33+I34+I36+I35+I37</f>
        <v>524</v>
      </c>
      <c r="J32" s="108">
        <f t="shared" si="8"/>
        <v>414</v>
      </c>
      <c r="K32" s="109">
        <f t="shared" si="8"/>
        <v>0</v>
      </c>
      <c r="L32" s="104">
        <f t="shared" si="8"/>
        <v>0</v>
      </c>
      <c r="M32" s="110">
        <f>M33+M34+M36+M35</f>
        <v>0</v>
      </c>
      <c r="N32" s="110">
        <f>N33+N34+N35+N36+N37</f>
        <v>176</v>
      </c>
      <c r="O32" s="110">
        <f>O33+O34+O35+O36+O37</f>
        <v>160</v>
      </c>
      <c r="P32" s="110">
        <f>P33+P34+P35+P36+P37</f>
        <v>336</v>
      </c>
      <c r="Q32" s="110">
        <f t="shared" ref="Q32:CB32" si="9">Q33+Q34+Q35+Q36+Q37</f>
        <v>72</v>
      </c>
      <c r="R32" s="110">
        <f>R33+R34+R35+R36+R37</f>
        <v>48</v>
      </c>
      <c r="S32" s="110">
        <f t="shared" si="9"/>
        <v>120</v>
      </c>
      <c r="T32" s="110">
        <f t="shared" si="9"/>
        <v>0</v>
      </c>
      <c r="U32" s="110">
        <f t="shared" si="9"/>
        <v>0</v>
      </c>
      <c r="V32" s="110">
        <f t="shared" si="9"/>
        <v>0</v>
      </c>
      <c r="W32" s="110">
        <f t="shared" si="9"/>
        <v>0</v>
      </c>
      <c r="X32" s="110">
        <f t="shared" si="9"/>
        <v>0</v>
      </c>
      <c r="Y32" s="110">
        <f t="shared" si="9"/>
        <v>0</v>
      </c>
      <c r="Z32" s="110">
        <f t="shared" si="9"/>
        <v>0</v>
      </c>
      <c r="AA32" s="110">
        <f t="shared" si="9"/>
        <v>0</v>
      </c>
      <c r="AB32" s="110">
        <f t="shared" si="9"/>
        <v>0</v>
      </c>
      <c r="AC32" s="110">
        <f t="shared" si="9"/>
        <v>0</v>
      </c>
      <c r="AD32" s="110">
        <f t="shared" si="9"/>
        <v>0</v>
      </c>
      <c r="AE32" s="110">
        <f t="shared" si="9"/>
        <v>0</v>
      </c>
      <c r="AF32" s="110">
        <f t="shared" si="9"/>
        <v>0</v>
      </c>
      <c r="AG32" s="110">
        <f t="shared" si="9"/>
        <v>0</v>
      </c>
      <c r="AH32" s="110">
        <f t="shared" si="9"/>
        <v>0</v>
      </c>
      <c r="AI32" s="110">
        <f t="shared" si="9"/>
        <v>0</v>
      </c>
      <c r="AJ32" s="110">
        <f t="shared" si="9"/>
        <v>0</v>
      </c>
      <c r="AK32" s="110">
        <f t="shared" si="9"/>
        <v>0</v>
      </c>
      <c r="AL32" s="110">
        <f t="shared" si="9"/>
        <v>0</v>
      </c>
      <c r="AM32" s="110">
        <f t="shared" si="9"/>
        <v>0</v>
      </c>
      <c r="AN32" s="110">
        <f t="shared" si="9"/>
        <v>0</v>
      </c>
      <c r="AO32" s="110">
        <f t="shared" si="9"/>
        <v>0</v>
      </c>
      <c r="AP32" s="110">
        <f t="shared" si="9"/>
        <v>0</v>
      </c>
      <c r="AQ32" s="110">
        <f t="shared" si="9"/>
        <v>0</v>
      </c>
      <c r="AR32" s="110">
        <f t="shared" si="9"/>
        <v>0</v>
      </c>
      <c r="AS32" s="110">
        <f t="shared" si="9"/>
        <v>0</v>
      </c>
      <c r="AT32" s="110">
        <f t="shared" si="9"/>
        <v>0</v>
      </c>
      <c r="AU32" s="110">
        <f t="shared" si="9"/>
        <v>0</v>
      </c>
      <c r="AV32" s="110">
        <f t="shared" si="9"/>
        <v>0</v>
      </c>
      <c r="AW32" s="110">
        <f t="shared" si="9"/>
        <v>0</v>
      </c>
      <c r="AX32" s="110">
        <f t="shared" si="9"/>
        <v>0</v>
      </c>
      <c r="AY32" s="110">
        <f t="shared" si="9"/>
        <v>0</v>
      </c>
      <c r="AZ32" s="110">
        <f t="shared" si="9"/>
        <v>0</v>
      </c>
      <c r="BA32" s="110">
        <f t="shared" si="9"/>
        <v>0</v>
      </c>
      <c r="BB32" s="110">
        <f t="shared" si="9"/>
        <v>0</v>
      </c>
      <c r="BC32" s="110">
        <f t="shared" si="9"/>
        <v>0</v>
      </c>
      <c r="BD32" s="110">
        <f t="shared" si="9"/>
        <v>0</v>
      </c>
      <c r="BE32" s="110">
        <f t="shared" si="9"/>
        <v>0</v>
      </c>
      <c r="BF32" s="110">
        <f t="shared" si="9"/>
        <v>0</v>
      </c>
      <c r="BG32" s="110">
        <f t="shared" si="9"/>
        <v>0</v>
      </c>
      <c r="BH32" s="110">
        <f t="shared" si="9"/>
        <v>0</v>
      </c>
      <c r="BI32" s="110">
        <f t="shared" si="9"/>
        <v>0</v>
      </c>
      <c r="BJ32" s="110">
        <f t="shared" si="9"/>
        <v>0</v>
      </c>
      <c r="BK32" s="110">
        <f t="shared" si="9"/>
        <v>0</v>
      </c>
      <c r="BL32" s="110">
        <f t="shared" si="9"/>
        <v>0</v>
      </c>
      <c r="BM32" s="110">
        <f t="shared" si="9"/>
        <v>0</v>
      </c>
      <c r="BN32" s="110">
        <f t="shared" si="9"/>
        <v>0</v>
      </c>
      <c r="BO32" s="110">
        <f t="shared" si="9"/>
        <v>0</v>
      </c>
      <c r="BP32" s="110">
        <f t="shared" si="9"/>
        <v>0</v>
      </c>
      <c r="BQ32" s="110">
        <f t="shared" si="9"/>
        <v>0</v>
      </c>
      <c r="BR32" s="110">
        <f t="shared" si="9"/>
        <v>0</v>
      </c>
      <c r="BS32" s="110">
        <f t="shared" si="9"/>
        <v>0</v>
      </c>
      <c r="BT32" s="110">
        <f t="shared" si="9"/>
        <v>0</v>
      </c>
      <c r="BU32" s="110">
        <f t="shared" si="9"/>
        <v>0</v>
      </c>
      <c r="BV32" s="110">
        <f t="shared" si="9"/>
        <v>0</v>
      </c>
      <c r="BW32" s="110">
        <f t="shared" si="9"/>
        <v>0</v>
      </c>
      <c r="BX32" s="110">
        <f t="shared" si="9"/>
        <v>0</v>
      </c>
      <c r="BY32" s="110">
        <f t="shared" si="9"/>
        <v>0</v>
      </c>
      <c r="BZ32" s="110">
        <f t="shared" si="9"/>
        <v>0</v>
      </c>
      <c r="CA32" s="110">
        <f t="shared" si="9"/>
        <v>0</v>
      </c>
      <c r="CB32" s="110">
        <f t="shared" si="9"/>
        <v>0</v>
      </c>
      <c r="CC32" s="110">
        <f t="shared" ref="CC32:CH32" si="10">CC33+CC34+CC35+CC36+CC37</f>
        <v>0</v>
      </c>
      <c r="CD32" s="110">
        <f t="shared" si="10"/>
        <v>0</v>
      </c>
      <c r="CE32" s="110">
        <f t="shared" si="10"/>
        <v>0</v>
      </c>
      <c r="CF32" s="110">
        <f>CF33+CF34+CF35+CF36+CF37</f>
        <v>36</v>
      </c>
      <c r="CG32" s="110">
        <f t="shared" si="10"/>
        <v>36</v>
      </c>
      <c r="CH32" s="110">
        <f t="shared" si="10"/>
        <v>72</v>
      </c>
      <c r="CI32" s="110">
        <f>CI33+CI34+CI36+CI35</f>
        <v>0</v>
      </c>
    </row>
    <row r="33">
      <c r="A33" s="82" t="s">
        <v>91</v>
      </c>
      <c r="B33" s="111" t="s">
        <v>92</v>
      </c>
      <c r="C33" s="112" t="s">
        <v>93</v>
      </c>
      <c r="D33" s="18">
        <v>72</v>
      </c>
      <c r="E33" s="113">
        <v>36</v>
      </c>
      <c r="F33" s="114"/>
      <c r="G33" s="114"/>
      <c r="H33" s="114"/>
      <c r="I33" s="115">
        <v>72</v>
      </c>
      <c r="J33" s="116">
        <v>36</v>
      </c>
      <c r="K33" s="117"/>
      <c r="L33" s="118"/>
      <c r="M33" s="119"/>
      <c r="N33" s="120">
        <v>42</v>
      </c>
      <c r="O33" s="121">
        <v>30</v>
      </c>
      <c r="P33" s="119">
        <f t="shared" ref="P33:P37" si="11">N33+O33</f>
        <v>72</v>
      </c>
      <c r="Q33" s="121"/>
      <c r="R33" s="82"/>
      <c r="S33" s="119">
        <f t="shared" ref="S33:S37" si="12">Q33+R33</f>
        <v>0</v>
      </c>
      <c r="T33" s="121"/>
      <c r="U33" s="17"/>
      <c r="V33" s="82"/>
      <c r="W33" s="17"/>
      <c r="X33" s="17"/>
      <c r="Y33" s="17"/>
      <c r="Z33" s="122"/>
      <c r="AA33" s="123"/>
      <c r="AB33" s="17"/>
      <c r="AC33" s="82"/>
      <c r="AD33" s="17"/>
      <c r="AE33" s="17"/>
      <c r="AF33" s="17"/>
      <c r="AG33" s="122"/>
      <c r="AH33" s="123"/>
      <c r="AI33" s="17"/>
      <c r="AJ33" s="82"/>
      <c r="AK33" s="17"/>
      <c r="AL33" s="17"/>
      <c r="AM33" s="17"/>
      <c r="AN33" s="122"/>
      <c r="AO33" s="123"/>
      <c r="AP33" s="17"/>
      <c r="AQ33" s="82"/>
      <c r="AR33" s="17"/>
      <c r="AS33" s="17"/>
      <c r="AT33" s="17"/>
      <c r="AU33" s="122"/>
      <c r="AV33" s="123"/>
      <c r="AW33" s="17"/>
      <c r="AX33" s="82"/>
      <c r="AY33" s="17"/>
      <c r="AZ33" s="17"/>
      <c r="BA33" s="17"/>
      <c r="BB33" s="122"/>
      <c r="BC33" s="123"/>
      <c r="BD33" s="17"/>
      <c r="BE33" s="82"/>
      <c r="BF33" s="17"/>
      <c r="BG33" s="17"/>
      <c r="BH33" s="17"/>
      <c r="BI33" s="122"/>
      <c r="BJ33" s="123"/>
      <c r="BK33" s="17"/>
      <c r="BL33" s="82"/>
      <c r="BM33" s="17"/>
      <c r="BN33" s="17"/>
      <c r="BO33" s="17"/>
      <c r="BP33" s="122"/>
      <c r="BQ33" s="123"/>
      <c r="BR33" s="17"/>
      <c r="BS33" s="82"/>
      <c r="BT33" s="17"/>
      <c r="BU33" s="17"/>
      <c r="BV33" s="17"/>
      <c r="BW33" s="122"/>
      <c r="BX33" s="123"/>
      <c r="BY33" s="17"/>
      <c r="BZ33" s="82"/>
      <c r="CA33" s="17"/>
      <c r="CB33" s="17"/>
      <c r="CC33" s="17"/>
      <c r="CD33" s="122"/>
      <c r="CE33" s="123"/>
      <c r="CF33" s="82"/>
      <c r="CG33" s="82"/>
      <c r="CH33" s="119">
        <f t="shared" ref="CH33:CH37" si="13">CF33+CG33</f>
        <v>0</v>
      </c>
      <c r="CI33" s="124">
        <v>0</v>
      </c>
    </row>
    <row r="34" ht="21.600000000000001">
      <c r="A34" s="82" t="s">
        <v>94</v>
      </c>
      <c r="B34" s="125" t="s">
        <v>95</v>
      </c>
      <c r="C34" s="112" t="s">
        <v>96</v>
      </c>
      <c r="D34" s="18">
        <v>174</v>
      </c>
      <c r="E34" s="113">
        <v>138</v>
      </c>
      <c r="F34" s="114"/>
      <c r="G34" s="114"/>
      <c r="H34" s="114"/>
      <c r="I34" s="115">
        <v>174</v>
      </c>
      <c r="J34" s="116">
        <v>138</v>
      </c>
      <c r="K34" s="117"/>
      <c r="L34" s="118"/>
      <c r="M34" s="119"/>
      <c r="N34" s="121">
        <v>46</v>
      </c>
      <c r="O34" s="121">
        <v>32</v>
      </c>
      <c r="P34" s="119">
        <f t="shared" si="11"/>
        <v>78</v>
      </c>
      <c r="Q34" s="121">
        <v>36</v>
      </c>
      <c r="R34" s="82">
        <v>24</v>
      </c>
      <c r="S34" s="119">
        <f t="shared" si="12"/>
        <v>60</v>
      </c>
      <c r="T34" s="121"/>
      <c r="U34" s="17"/>
      <c r="V34" s="82"/>
      <c r="W34" s="17"/>
      <c r="X34" s="17"/>
      <c r="Y34" s="17"/>
      <c r="Z34" s="122"/>
      <c r="AA34" s="123"/>
      <c r="AB34" s="17"/>
      <c r="AC34" s="82"/>
      <c r="AD34" s="17"/>
      <c r="AE34" s="17"/>
      <c r="AF34" s="17"/>
      <c r="AG34" s="122"/>
      <c r="AH34" s="123"/>
      <c r="AI34" s="17"/>
      <c r="AJ34" s="82"/>
      <c r="AK34" s="17"/>
      <c r="AL34" s="17"/>
      <c r="AM34" s="17"/>
      <c r="AN34" s="122"/>
      <c r="AO34" s="123"/>
      <c r="AP34" s="17"/>
      <c r="AQ34" s="82"/>
      <c r="AR34" s="17"/>
      <c r="AS34" s="17"/>
      <c r="AT34" s="17"/>
      <c r="AU34" s="122"/>
      <c r="AV34" s="123"/>
      <c r="AW34" s="17"/>
      <c r="AX34" s="82"/>
      <c r="AY34" s="17"/>
      <c r="AZ34" s="17"/>
      <c r="BA34" s="17"/>
      <c r="BB34" s="122"/>
      <c r="BC34" s="123"/>
      <c r="BD34" s="17"/>
      <c r="BE34" s="82"/>
      <c r="BF34" s="17"/>
      <c r="BG34" s="17"/>
      <c r="BH34" s="17"/>
      <c r="BI34" s="122"/>
      <c r="BJ34" s="123"/>
      <c r="BK34" s="17"/>
      <c r="BL34" s="82"/>
      <c r="BM34" s="17"/>
      <c r="BN34" s="17"/>
      <c r="BO34" s="17"/>
      <c r="BP34" s="122"/>
      <c r="BQ34" s="123"/>
      <c r="BR34" s="17"/>
      <c r="BS34" s="82"/>
      <c r="BT34" s="17"/>
      <c r="BU34" s="17"/>
      <c r="BV34" s="17"/>
      <c r="BW34" s="122"/>
      <c r="BX34" s="123"/>
      <c r="BY34" s="17"/>
      <c r="BZ34" s="82"/>
      <c r="CA34" s="17"/>
      <c r="CB34" s="17"/>
      <c r="CC34" s="17"/>
      <c r="CD34" s="122"/>
      <c r="CE34" s="123"/>
      <c r="CF34" s="82">
        <v>18</v>
      </c>
      <c r="CG34" s="82">
        <v>18</v>
      </c>
      <c r="CH34" s="119">
        <f t="shared" si="13"/>
        <v>36</v>
      </c>
      <c r="CI34" s="124">
        <v>0</v>
      </c>
    </row>
    <row r="35">
      <c r="A35" s="82" t="s">
        <v>97</v>
      </c>
      <c r="B35" s="125" t="s">
        <v>98</v>
      </c>
      <c r="C35" s="112" t="s">
        <v>93</v>
      </c>
      <c r="D35" s="18">
        <v>72</v>
      </c>
      <c r="E35" s="113">
        <v>54</v>
      </c>
      <c r="F35" s="114">
        <v>4</v>
      </c>
      <c r="G35" s="114"/>
      <c r="H35" s="114"/>
      <c r="I35" s="115">
        <v>68</v>
      </c>
      <c r="J35" s="116">
        <v>54</v>
      </c>
      <c r="K35" s="117"/>
      <c r="L35" s="118"/>
      <c r="M35" s="119"/>
      <c r="N35" s="121">
        <v>42</v>
      </c>
      <c r="O35" s="121">
        <v>30</v>
      </c>
      <c r="P35" s="119">
        <f t="shared" si="11"/>
        <v>72</v>
      </c>
      <c r="Q35" s="121"/>
      <c r="R35" s="82"/>
      <c r="S35" s="119">
        <f t="shared" si="12"/>
        <v>0</v>
      </c>
      <c r="T35" s="121"/>
      <c r="U35" s="17"/>
      <c r="V35" s="82"/>
      <c r="W35" s="17"/>
      <c r="X35" s="17"/>
      <c r="Y35" s="17"/>
      <c r="Z35" s="122"/>
      <c r="AA35" s="123"/>
      <c r="AB35" s="17"/>
      <c r="AC35" s="82"/>
      <c r="AD35" s="17"/>
      <c r="AE35" s="17"/>
      <c r="AF35" s="17"/>
      <c r="AG35" s="122"/>
      <c r="AH35" s="123"/>
      <c r="AI35" s="17"/>
      <c r="AJ35" s="82"/>
      <c r="AK35" s="17"/>
      <c r="AL35" s="17"/>
      <c r="AM35" s="17"/>
      <c r="AN35" s="122"/>
      <c r="AO35" s="123"/>
      <c r="AP35" s="17"/>
      <c r="AQ35" s="82"/>
      <c r="AR35" s="17"/>
      <c r="AS35" s="17"/>
      <c r="AT35" s="17"/>
      <c r="AU35" s="122"/>
      <c r="AV35" s="123"/>
      <c r="AW35" s="17"/>
      <c r="AX35" s="82"/>
      <c r="AY35" s="17"/>
      <c r="AZ35" s="17"/>
      <c r="BA35" s="17"/>
      <c r="BB35" s="122"/>
      <c r="BC35" s="123"/>
      <c r="BD35" s="17"/>
      <c r="BE35" s="82"/>
      <c r="BF35" s="17"/>
      <c r="BG35" s="17"/>
      <c r="BH35" s="17"/>
      <c r="BI35" s="122"/>
      <c r="BJ35" s="123"/>
      <c r="BK35" s="17"/>
      <c r="BL35" s="82"/>
      <c r="BM35" s="17"/>
      <c r="BN35" s="17"/>
      <c r="BO35" s="17"/>
      <c r="BP35" s="122"/>
      <c r="BQ35" s="123"/>
      <c r="BR35" s="17"/>
      <c r="BS35" s="82"/>
      <c r="BT35" s="17"/>
      <c r="BU35" s="17"/>
      <c r="BV35" s="17"/>
      <c r="BW35" s="122"/>
      <c r="BX35" s="123"/>
      <c r="BY35" s="17"/>
      <c r="BZ35" s="82"/>
      <c r="CA35" s="17"/>
      <c r="CB35" s="17"/>
      <c r="CC35" s="17"/>
      <c r="CD35" s="122"/>
      <c r="CE35" s="123"/>
      <c r="CF35" s="82"/>
      <c r="CG35" s="82"/>
      <c r="CH35" s="119">
        <f t="shared" si="13"/>
        <v>0</v>
      </c>
      <c r="CI35" s="124">
        <v>0</v>
      </c>
    </row>
    <row r="36">
      <c r="A36" s="82" t="s">
        <v>99</v>
      </c>
      <c r="B36" s="125" t="s">
        <v>69</v>
      </c>
      <c r="C36" s="112" t="s">
        <v>96</v>
      </c>
      <c r="D36" s="18">
        <v>174</v>
      </c>
      <c r="E36" s="113">
        <v>168</v>
      </c>
      <c r="F36" s="114"/>
      <c r="G36" s="114"/>
      <c r="H36" s="114"/>
      <c r="I36" s="115">
        <v>174</v>
      </c>
      <c r="J36" s="116">
        <v>168</v>
      </c>
      <c r="K36" s="117"/>
      <c r="L36" s="118"/>
      <c r="M36" s="119"/>
      <c r="N36" s="126">
        <v>46</v>
      </c>
      <c r="O36" s="126">
        <v>32</v>
      </c>
      <c r="P36" s="119">
        <f t="shared" si="11"/>
        <v>78</v>
      </c>
      <c r="Q36" s="126">
        <v>36</v>
      </c>
      <c r="R36" s="127">
        <v>24</v>
      </c>
      <c r="S36" s="119">
        <f t="shared" si="12"/>
        <v>60</v>
      </c>
      <c r="T36" s="121"/>
      <c r="U36" s="17"/>
      <c r="V36" s="82"/>
      <c r="W36" s="17"/>
      <c r="X36" s="17"/>
      <c r="Y36" s="17"/>
      <c r="Z36" s="122"/>
      <c r="AA36" s="123"/>
      <c r="AB36" s="17"/>
      <c r="AC36" s="82"/>
      <c r="AD36" s="17"/>
      <c r="AE36" s="17"/>
      <c r="AF36" s="17"/>
      <c r="AG36" s="122"/>
      <c r="AH36" s="123"/>
      <c r="AI36" s="17"/>
      <c r="AJ36" s="82"/>
      <c r="AK36" s="17"/>
      <c r="AL36" s="17"/>
      <c r="AM36" s="17"/>
      <c r="AN36" s="122"/>
      <c r="AO36" s="123"/>
      <c r="AP36" s="17"/>
      <c r="AQ36" s="82"/>
      <c r="AR36" s="17"/>
      <c r="AS36" s="17"/>
      <c r="AT36" s="17"/>
      <c r="AU36" s="122"/>
      <c r="AV36" s="123"/>
      <c r="AW36" s="17"/>
      <c r="AX36" s="82"/>
      <c r="AY36" s="17"/>
      <c r="AZ36" s="17"/>
      <c r="BA36" s="17"/>
      <c r="BB36" s="122"/>
      <c r="BC36" s="123"/>
      <c r="BD36" s="17"/>
      <c r="BE36" s="82"/>
      <c r="BF36" s="17"/>
      <c r="BG36" s="17"/>
      <c r="BH36" s="17"/>
      <c r="BI36" s="122"/>
      <c r="BJ36" s="123"/>
      <c r="BK36" s="17"/>
      <c r="BL36" s="82"/>
      <c r="BM36" s="17"/>
      <c r="BN36" s="17"/>
      <c r="BO36" s="17"/>
      <c r="BP36" s="122"/>
      <c r="BQ36" s="123"/>
      <c r="BR36" s="17"/>
      <c r="BS36" s="82"/>
      <c r="BT36" s="17"/>
      <c r="BU36" s="17"/>
      <c r="BV36" s="17"/>
      <c r="BW36" s="122"/>
      <c r="BX36" s="123"/>
      <c r="BY36" s="17"/>
      <c r="BZ36" s="82"/>
      <c r="CA36" s="17"/>
      <c r="CB36" s="17"/>
      <c r="CC36" s="17"/>
      <c r="CD36" s="122"/>
      <c r="CE36" s="123"/>
      <c r="CF36" s="82">
        <v>18</v>
      </c>
      <c r="CG36" s="82">
        <v>18</v>
      </c>
      <c r="CH36" s="119">
        <f t="shared" si="13"/>
        <v>36</v>
      </c>
      <c r="CI36" s="124">
        <v>0</v>
      </c>
    </row>
    <row r="37" ht="15">
      <c r="A37" s="82" t="s">
        <v>100</v>
      </c>
      <c r="B37" s="128" t="s">
        <v>101</v>
      </c>
      <c r="C37" s="112" t="s">
        <v>93</v>
      </c>
      <c r="D37" s="129">
        <v>36</v>
      </c>
      <c r="E37" s="130">
        <v>18</v>
      </c>
      <c r="F37" s="114"/>
      <c r="G37" s="114"/>
      <c r="H37" s="114"/>
      <c r="I37" s="115">
        <v>36</v>
      </c>
      <c r="J37" s="116">
        <v>18</v>
      </c>
      <c r="K37" s="117"/>
      <c r="L37" s="118"/>
      <c r="M37" s="119"/>
      <c r="N37" s="121">
        <v>0</v>
      </c>
      <c r="O37" s="121">
        <v>36</v>
      </c>
      <c r="P37" s="119">
        <f t="shared" si="11"/>
        <v>36</v>
      </c>
      <c r="Q37" s="121"/>
      <c r="R37" s="82"/>
      <c r="S37" s="119">
        <f t="shared" si="12"/>
        <v>0</v>
      </c>
      <c r="T37" s="121"/>
      <c r="U37" s="17"/>
      <c r="V37" s="82"/>
      <c r="W37" s="17"/>
      <c r="X37" s="17"/>
      <c r="Y37" s="17"/>
      <c r="Z37" s="122"/>
      <c r="AA37" s="123"/>
      <c r="AB37" s="17"/>
      <c r="AC37" s="82"/>
      <c r="AD37" s="17"/>
      <c r="AE37" s="17"/>
      <c r="AF37" s="17"/>
      <c r="AG37" s="122"/>
      <c r="AH37" s="123"/>
      <c r="AI37" s="17"/>
      <c r="AJ37" s="82"/>
      <c r="AK37" s="17"/>
      <c r="AL37" s="17"/>
      <c r="AM37" s="17"/>
      <c r="AN37" s="122"/>
      <c r="AO37" s="123"/>
      <c r="AP37" s="17"/>
      <c r="AQ37" s="82"/>
      <c r="AR37" s="17"/>
      <c r="AS37" s="17"/>
      <c r="AT37" s="17"/>
      <c r="AU37" s="122"/>
      <c r="AV37" s="123"/>
      <c r="AW37" s="17"/>
      <c r="AX37" s="82"/>
      <c r="AY37" s="17"/>
      <c r="AZ37" s="17"/>
      <c r="BA37" s="17"/>
      <c r="BB37" s="122"/>
      <c r="BC37" s="123"/>
      <c r="BD37" s="17"/>
      <c r="BE37" s="82"/>
      <c r="BF37" s="17"/>
      <c r="BG37" s="17"/>
      <c r="BH37" s="17"/>
      <c r="BI37" s="122"/>
      <c r="BJ37" s="123"/>
      <c r="BK37" s="17"/>
      <c r="BL37" s="82"/>
      <c r="BM37" s="17"/>
      <c r="BN37" s="17"/>
      <c r="BO37" s="17"/>
      <c r="BP37" s="122"/>
      <c r="BQ37" s="123"/>
      <c r="BR37" s="17"/>
      <c r="BS37" s="82"/>
      <c r="BT37" s="17"/>
      <c r="BU37" s="17"/>
      <c r="BV37" s="17"/>
      <c r="BW37" s="122"/>
      <c r="BX37" s="123"/>
      <c r="BY37" s="17"/>
      <c r="BZ37" s="82"/>
      <c r="CA37" s="17"/>
      <c r="CB37" s="17"/>
      <c r="CC37" s="17"/>
      <c r="CD37" s="122"/>
      <c r="CE37" s="123"/>
      <c r="CF37" s="82"/>
      <c r="CG37" s="82"/>
      <c r="CH37" s="119">
        <f t="shared" si="13"/>
        <v>0</v>
      </c>
      <c r="CI37" s="124">
        <v>0</v>
      </c>
    </row>
    <row r="38" ht="15">
      <c r="A38" s="104" t="s">
        <v>102</v>
      </c>
      <c r="B38" s="105" t="s">
        <v>103</v>
      </c>
      <c r="C38" s="105"/>
      <c r="D38" s="131">
        <f>D39+D52</f>
        <v>2820</v>
      </c>
      <c r="E38" s="131"/>
      <c r="F38" s="131">
        <f>F39+F52</f>
        <v>72</v>
      </c>
      <c r="G38" s="131">
        <f>G39+G52</f>
        <v>150</v>
      </c>
      <c r="H38" s="131">
        <f>H39+H52</f>
        <v>66</v>
      </c>
      <c r="I38" s="131">
        <f t="shared" ref="I38:AN38" si="14">I39+I52</f>
        <v>2424</v>
      </c>
      <c r="J38" s="131">
        <f t="shared" si="14"/>
        <v>1386</v>
      </c>
      <c r="K38" s="131">
        <f t="shared" si="14"/>
        <v>0</v>
      </c>
      <c r="L38" s="131">
        <f t="shared" si="14"/>
        <v>0</v>
      </c>
      <c r="M38" s="131">
        <f t="shared" si="14"/>
        <v>0</v>
      </c>
      <c r="N38" s="131">
        <f t="shared" si="14"/>
        <v>436</v>
      </c>
      <c r="O38" s="131">
        <f t="shared" si="14"/>
        <v>524</v>
      </c>
      <c r="P38" s="131">
        <f>P39+P52</f>
        <v>960</v>
      </c>
      <c r="Q38" s="131">
        <f t="shared" si="14"/>
        <v>432</v>
      </c>
      <c r="R38" s="131">
        <f t="shared" si="14"/>
        <v>492</v>
      </c>
      <c r="S38" s="131">
        <f t="shared" si="14"/>
        <v>924</v>
      </c>
      <c r="T38" s="131">
        <f t="shared" si="14"/>
        <v>0</v>
      </c>
      <c r="U38" s="131">
        <f t="shared" si="14"/>
        <v>0</v>
      </c>
      <c r="V38" s="131">
        <f t="shared" si="14"/>
        <v>0</v>
      </c>
      <c r="W38" s="131">
        <f t="shared" si="14"/>
        <v>0</v>
      </c>
      <c r="X38" s="131">
        <f t="shared" si="14"/>
        <v>0</v>
      </c>
      <c r="Y38" s="131">
        <f t="shared" si="14"/>
        <v>0</v>
      </c>
      <c r="Z38" s="131">
        <f t="shared" si="14"/>
        <v>0</v>
      </c>
      <c r="AA38" s="131">
        <f t="shared" si="14"/>
        <v>0</v>
      </c>
      <c r="AB38" s="131">
        <f t="shared" si="14"/>
        <v>0</v>
      </c>
      <c r="AC38" s="131">
        <f t="shared" si="14"/>
        <v>0</v>
      </c>
      <c r="AD38" s="131">
        <f t="shared" si="14"/>
        <v>0</v>
      </c>
      <c r="AE38" s="131">
        <f t="shared" si="14"/>
        <v>0</v>
      </c>
      <c r="AF38" s="131">
        <f t="shared" si="14"/>
        <v>0</v>
      </c>
      <c r="AG38" s="131">
        <f t="shared" si="14"/>
        <v>0</v>
      </c>
      <c r="AH38" s="131">
        <f t="shared" si="14"/>
        <v>0</v>
      </c>
      <c r="AI38" s="131">
        <f t="shared" si="14"/>
        <v>0</v>
      </c>
      <c r="AJ38" s="131">
        <f t="shared" si="14"/>
        <v>0</v>
      </c>
      <c r="AK38" s="131">
        <f t="shared" si="14"/>
        <v>0</v>
      </c>
      <c r="AL38" s="131">
        <f t="shared" si="14"/>
        <v>0</v>
      </c>
      <c r="AM38" s="131">
        <f t="shared" si="14"/>
        <v>0</v>
      </c>
      <c r="AN38" s="131">
        <f t="shared" si="14"/>
        <v>0</v>
      </c>
      <c r="AO38" s="131">
        <f t="shared" ref="AO38:BT38" si="15">AO39+AO52</f>
        <v>0</v>
      </c>
      <c r="AP38" s="131">
        <f t="shared" si="15"/>
        <v>0</v>
      </c>
      <c r="AQ38" s="131">
        <f t="shared" si="15"/>
        <v>0</v>
      </c>
      <c r="AR38" s="131">
        <f t="shared" si="15"/>
        <v>0</v>
      </c>
      <c r="AS38" s="131">
        <f t="shared" si="15"/>
        <v>0</v>
      </c>
      <c r="AT38" s="131">
        <f t="shared" si="15"/>
        <v>0</v>
      </c>
      <c r="AU38" s="131">
        <f t="shared" si="15"/>
        <v>0</v>
      </c>
      <c r="AV38" s="131">
        <f t="shared" si="15"/>
        <v>0</v>
      </c>
      <c r="AW38" s="131">
        <f t="shared" si="15"/>
        <v>0</v>
      </c>
      <c r="AX38" s="131">
        <f t="shared" si="15"/>
        <v>0</v>
      </c>
      <c r="AY38" s="131">
        <f t="shared" si="15"/>
        <v>0</v>
      </c>
      <c r="AZ38" s="131">
        <f t="shared" si="15"/>
        <v>0</v>
      </c>
      <c r="BA38" s="131">
        <f t="shared" si="15"/>
        <v>0</v>
      </c>
      <c r="BB38" s="131">
        <f t="shared" si="15"/>
        <v>0</v>
      </c>
      <c r="BC38" s="131">
        <f t="shared" si="15"/>
        <v>0</v>
      </c>
      <c r="BD38" s="131">
        <f t="shared" si="15"/>
        <v>0</v>
      </c>
      <c r="BE38" s="131">
        <f t="shared" si="15"/>
        <v>0</v>
      </c>
      <c r="BF38" s="131">
        <f t="shared" si="15"/>
        <v>0</v>
      </c>
      <c r="BG38" s="131">
        <f t="shared" si="15"/>
        <v>0</v>
      </c>
      <c r="BH38" s="131">
        <f t="shared" si="15"/>
        <v>0</v>
      </c>
      <c r="BI38" s="131">
        <f t="shared" si="15"/>
        <v>0</v>
      </c>
      <c r="BJ38" s="131">
        <f t="shared" si="15"/>
        <v>0</v>
      </c>
      <c r="BK38" s="131">
        <f t="shared" si="15"/>
        <v>0</v>
      </c>
      <c r="BL38" s="131">
        <f t="shared" si="15"/>
        <v>0</v>
      </c>
      <c r="BM38" s="131">
        <f t="shared" si="15"/>
        <v>0</v>
      </c>
      <c r="BN38" s="131">
        <f t="shared" si="15"/>
        <v>0</v>
      </c>
      <c r="BO38" s="131">
        <f t="shared" si="15"/>
        <v>0</v>
      </c>
      <c r="BP38" s="131">
        <f t="shared" si="15"/>
        <v>0</v>
      </c>
      <c r="BQ38" s="131">
        <f t="shared" si="15"/>
        <v>0</v>
      </c>
      <c r="BR38" s="131">
        <f t="shared" si="15"/>
        <v>0</v>
      </c>
      <c r="BS38" s="131">
        <f t="shared" si="15"/>
        <v>0</v>
      </c>
      <c r="BT38" s="131">
        <f t="shared" si="15"/>
        <v>0</v>
      </c>
      <c r="BU38" s="131">
        <f t="shared" ref="BU38:CH38" si="16">BU39+BU52</f>
        <v>0</v>
      </c>
      <c r="BV38" s="131">
        <f t="shared" si="16"/>
        <v>0</v>
      </c>
      <c r="BW38" s="131">
        <f t="shared" si="16"/>
        <v>0</v>
      </c>
      <c r="BX38" s="131">
        <f t="shared" si="16"/>
        <v>0</v>
      </c>
      <c r="BY38" s="131">
        <f t="shared" si="16"/>
        <v>0</v>
      </c>
      <c r="BZ38" s="131">
        <f t="shared" si="16"/>
        <v>0</v>
      </c>
      <c r="CA38" s="131">
        <f t="shared" si="16"/>
        <v>0</v>
      </c>
      <c r="CB38" s="131">
        <f t="shared" si="16"/>
        <v>0</v>
      </c>
      <c r="CC38" s="131">
        <f t="shared" si="16"/>
        <v>0</v>
      </c>
      <c r="CD38" s="131">
        <f t="shared" si="16"/>
        <v>0</v>
      </c>
      <c r="CE38" s="131">
        <f t="shared" si="16"/>
        <v>0</v>
      </c>
      <c r="CF38" s="131">
        <f t="shared" si="16"/>
        <v>360</v>
      </c>
      <c r="CG38" s="131">
        <f t="shared" si="16"/>
        <v>360</v>
      </c>
      <c r="CH38" s="131">
        <f t="shared" si="16"/>
        <v>720</v>
      </c>
      <c r="CI38" s="131">
        <f>CI39+CI52</f>
        <v>1296</v>
      </c>
    </row>
    <row r="39" ht="15">
      <c r="A39" s="104" t="s">
        <v>104</v>
      </c>
      <c r="B39" s="105" t="s">
        <v>105</v>
      </c>
      <c r="C39" s="105"/>
      <c r="D39" s="104">
        <f>SUM(D40:D51)</f>
        <v>948</v>
      </c>
      <c r="E39" s="104"/>
      <c r="F39" s="104">
        <f>SUM(F40:F51)</f>
        <v>36</v>
      </c>
      <c r="G39" s="104">
        <f t="shared" ref="G39:H39" si="17">SUM(G40:G51)</f>
        <v>36</v>
      </c>
      <c r="H39" s="104">
        <f t="shared" si="17"/>
        <v>36</v>
      </c>
      <c r="I39" s="104">
        <f t="shared" ref="I39:AN39" si="18">SUM(I40:I51)</f>
        <v>840</v>
      </c>
      <c r="J39" s="108">
        <f t="shared" si="18"/>
        <v>524</v>
      </c>
      <c r="K39" s="108">
        <f t="shared" si="18"/>
        <v>0</v>
      </c>
      <c r="L39" s="108">
        <f t="shared" si="18"/>
        <v>0</v>
      </c>
      <c r="M39" s="108">
        <f t="shared" si="18"/>
        <v>0</v>
      </c>
      <c r="N39" s="108">
        <f>SUM(N40:N51)</f>
        <v>246</v>
      </c>
      <c r="O39" s="108">
        <f t="shared" si="18"/>
        <v>328</v>
      </c>
      <c r="P39" s="108">
        <f>SUM(P40:P51)</f>
        <v>574</v>
      </c>
      <c r="Q39" s="108">
        <f t="shared" si="18"/>
        <v>98</v>
      </c>
      <c r="R39" s="108">
        <f t="shared" si="18"/>
        <v>12</v>
      </c>
      <c r="S39" s="108">
        <f t="shared" si="18"/>
        <v>110</v>
      </c>
      <c r="T39" s="108">
        <f t="shared" si="18"/>
        <v>0</v>
      </c>
      <c r="U39" s="108">
        <f t="shared" si="18"/>
        <v>0</v>
      </c>
      <c r="V39" s="108">
        <f t="shared" si="18"/>
        <v>0</v>
      </c>
      <c r="W39" s="108">
        <f t="shared" si="18"/>
        <v>0</v>
      </c>
      <c r="X39" s="108">
        <f t="shared" si="18"/>
        <v>0</v>
      </c>
      <c r="Y39" s="108">
        <f t="shared" si="18"/>
        <v>0</v>
      </c>
      <c r="Z39" s="108">
        <f t="shared" si="18"/>
        <v>0</v>
      </c>
      <c r="AA39" s="108">
        <f t="shared" si="18"/>
        <v>0</v>
      </c>
      <c r="AB39" s="108">
        <f t="shared" si="18"/>
        <v>0</v>
      </c>
      <c r="AC39" s="108">
        <f t="shared" si="18"/>
        <v>0</v>
      </c>
      <c r="AD39" s="108">
        <f t="shared" si="18"/>
        <v>0</v>
      </c>
      <c r="AE39" s="108">
        <f t="shared" si="18"/>
        <v>0</v>
      </c>
      <c r="AF39" s="108">
        <f t="shared" si="18"/>
        <v>0</v>
      </c>
      <c r="AG39" s="108">
        <f t="shared" si="18"/>
        <v>0</v>
      </c>
      <c r="AH39" s="108">
        <f t="shared" si="18"/>
        <v>0</v>
      </c>
      <c r="AI39" s="108">
        <f t="shared" si="18"/>
        <v>0</v>
      </c>
      <c r="AJ39" s="108">
        <f t="shared" si="18"/>
        <v>0</v>
      </c>
      <c r="AK39" s="108">
        <f t="shared" si="18"/>
        <v>0</v>
      </c>
      <c r="AL39" s="108">
        <f t="shared" si="18"/>
        <v>0</v>
      </c>
      <c r="AM39" s="108">
        <f t="shared" si="18"/>
        <v>0</v>
      </c>
      <c r="AN39" s="108">
        <f t="shared" si="18"/>
        <v>0</v>
      </c>
      <c r="AO39" s="108">
        <f t="shared" ref="AO39:BT39" si="19">SUM(AO40:AO51)</f>
        <v>0</v>
      </c>
      <c r="AP39" s="108">
        <f t="shared" si="19"/>
        <v>0</v>
      </c>
      <c r="AQ39" s="108">
        <f t="shared" si="19"/>
        <v>0</v>
      </c>
      <c r="AR39" s="108">
        <f t="shared" si="19"/>
        <v>0</v>
      </c>
      <c r="AS39" s="108">
        <f t="shared" si="19"/>
        <v>0</v>
      </c>
      <c r="AT39" s="108">
        <f t="shared" si="19"/>
        <v>0</v>
      </c>
      <c r="AU39" s="108">
        <f t="shared" si="19"/>
        <v>0</v>
      </c>
      <c r="AV39" s="108">
        <f t="shared" si="19"/>
        <v>0</v>
      </c>
      <c r="AW39" s="108">
        <f t="shared" si="19"/>
        <v>0</v>
      </c>
      <c r="AX39" s="108">
        <f t="shared" si="19"/>
        <v>0</v>
      </c>
      <c r="AY39" s="108">
        <f t="shared" si="19"/>
        <v>0</v>
      </c>
      <c r="AZ39" s="108">
        <f t="shared" si="19"/>
        <v>0</v>
      </c>
      <c r="BA39" s="108">
        <f t="shared" si="19"/>
        <v>0</v>
      </c>
      <c r="BB39" s="108">
        <f t="shared" si="19"/>
        <v>0</v>
      </c>
      <c r="BC39" s="108">
        <f t="shared" si="19"/>
        <v>0</v>
      </c>
      <c r="BD39" s="108">
        <f t="shared" si="19"/>
        <v>0</v>
      </c>
      <c r="BE39" s="108">
        <f t="shared" si="19"/>
        <v>0</v>
      </c>
      <c r="BF39" s="108">
        <f t="shared" si="19"/>
        <v>0</v>
      </c>
      <c r="BG39" s="108">
        <f t="shared" si="19"/>
        <v>0</v>
      </c>
      <c r="BH39" s="108">
        <f t="shared" si="19"/>
        <v>0</v>
      </c>
      <c r="BI39" s="108">
        <f t="shared" si="19"/>
        <v>0</v>
      </c>
      <c r="BJ39" s="108">
        <f t="shared" si="19"/>
        <v>0</v>
      </c>
      <c r="BK39" s="108">
        <f t="shared" si="19"/>
        <v>0</v>
      </c>
      <c r="BL39" s="108">
        <f t="shared" si="19"/>
        <v>0</v>
      </c>
      <c r="BM39" s="108">
        <f t="shared" si="19"/>
        <v>0</v>
      </c>
      <c r="BN39" s="108">
        <f t="shared" si="19"/>
        <v>0</v>
      </c>
      <c r="BO39" s="108">
        <f t="shared" si="19"/>
        <v>0</v>
      </c>
      <c r="BP39" s="108">
        <f t="shared" si="19"/>
        <v>0</v>
      </c>
      <c r="BQ39" s="108">
        <f t="shared" si="19"/>
        <v>0</v>
      </c>
      <c r="BR39" s="108">
        <f t="shared" si="19"/>
        <v>0</v>
      </c>
      <c r="BS39" s="108">
        <f t="shared" si="19"/>
        <v>0</v>
      </c>
      <c r="BT39" s="108">
        <f t="shared" si="19"/>
        <v>0</v>
      </c>
      <c r="BU39" s="108">
        <f t="shared" ref="BU39:CH39" si="20">SUM(BU40:BU51)</f>
        <v>0</v>
      </c>
      <c r="BV39" s="108">
        <f t="shared" si="20"/>
        <v>0</v>
      </c>
      <c r="BW39" s="108">
        <f t="shared" si="20"/>
        <v>0</v>
      </c>
      <c r="BX39" s="108">
        <f t="shared" si="20"/>
        <v>0</v>
      </c>
      <c r="BY39" s="108">
        <f t="shared" si="20"/>
        <v>0</v>
      </c>
      <c r="BZ39" s="108">
        <f t="shared" si="20"/>
        <v>0</v>
      </c>
      <c r="CA39" s="108">
        <f t="shared" si="20"/>
        <v>0</v>
      </c>
      <c r="CB39" s="108">
        <f t="shared" si="20"/>
        <v>0</v>
      </c>
      <c r="CC39" s="108">
        <f t="shared" si="20"/>
        <v>0</v>
      </c>
      <c r="CD39" s="108">
        <f t="shared" si="20"/>
        <v>0</v>
      </c>
      <c r="CE39" s="108">
        <f t="shared" si="20"/>
        <v>0</v>
      </c>
      <c r="CF39" s="108">
        <f t="shared" si="20"/>
        <v>54</v>
      </c>
      <c r="CG39" s="108">
        <f t="shared" si="20"/>
        <v>138</v>
      </c>
      <c r="CH39" s="108">
        <f t="shared" si="20"/>
        <v>192</v>
      </c>
      <c r="CI39" s="108">
        <f>SUM(CI40:CI51)</f>
        <v>354</v>
      </c>
    </row>
    <row r="40" ht="32.399999999999999">
      <c r="A40" s="82" t="s">
        <v>106</v>
      </c>
      <c r="B40" s="111" t="s">
        <v>107</v>
      </c>
      <c r="C40" s="132" t="s">
        <v>108</v>
      </c>
      <c r="D40" s="18">
        <v>36</v>
      </c>
      <c r="E40" s="113">
        <v>14</v>
      </c>
      <c r="F40" s="114"/>
      <c r="G40" s="114"/>
      <c r="H40" s="114"/>
      <c r="I40" s="115">
        <v>36</v>
      </c>
      <c r="J40" s="116">
        <v>14</v>
      </c>
      <c r="K40" s="117"/>
      <c r="L40" s="118"/>
      <c r="M40" s="119"/>
      <c r="N40" s="120">
        <v>36</v>
      </c>
      <c r="O40" s="121">
        <v>0</v>
      </c>
      <c r="P40" s="119">
        <f t="shared" ref="P40:P51" si="21">N40+O40</f>
        <v>36</v>
      </c>
      <c r="Q40" s="121"/>
      <c r="R40" s="82"/>
      <c r="S40" s="119">
        <f t="shared" ref="S40:S51" si="22">Q40+R40</f>
        <v>0</v>
      </c>
      <c r="T40" s="121"/>
      <c r="U40" s="17"/>
      <c r="V40" s="82"/>
      <c r="W40" s="17"/>
      <c r="X40" s="17"/>
      <c r="Y40" s="17"/>
      <c r="Z40" s="122"/>
      <c r="AA40" s="123"/>
      <c r="AB40" s="17"/>
      <c r="AC40" s="82"/>
      <c r="AD40" s="17"/>
      <c r="AE40" s="17"/>
      <c r="AF40" s="17"/>
      <c r="AG40" s="122"/>
      <c r="AH40" s="123"/>
      <c r="AI40" s="17"/>
      <c r="AJ40" s="82"/>
      <c r="AK40" s="17"/>
      <c r="AL40" s="17"/>
      <c r="AM40" s="17"/>
      <c r="AN40" s="122"/>
      <c r="AO40" s="123"/>
      <c r="AP40" s="17"/>
      <c r="AQ40" s="82"/>
      <c r="AR40" s="17"/>
      <c r="AS40" s="17"/>
      <c r="AT40" s="17"/>
      <c r="AU40" s="122"/>
      <c r="AV40" s="123"/>
      <c r="AW40" s="17"/>
      <c r="AX40" s="82"/>
      <c r="AY40" s="17"/>
      <c r="AZ40" s="17"/>
      <c r="BA40" s="17"/>
      <c r="BB40" s="122"/>
      <c r="BC40" s="123"/>
      <c r="BD40" s="17"/>
      <c r="BE40" s="82"/>
      <c r="BF40" s="17"/>
      <c r="BG40" s="17"/>
      <c r="BH40" s="17"/>
      <c r="BI40" s="122"/>
      <c r="BJ40" s="123"/>
      <c r="BK40" s="17"/>
      <c r="BL40" s="82"/>
      <c r="BM40" s="17"/>
      <c r="BN40" s="17"/>
      <c r="BO40" s="17"/>
      <c r="BP40" s="122"/>
      <c r="BQ40" s="123"/>
      <c r="BR40" s="17"/>
      <c r="BS40" s="82"/>
      <c r="BT40" s="17"/>
      <c r="BU40" s="17"/>
      <c r="BV40" s="17"/>
      <c r="BW40" s="122"/>
      <c r="BX40" s="123"/>
      <c r="BY40" s="17"/>
      <c r="BZ40" s="82"/>
      <c r="CA40" s="17"/>
      <c r="CB40" s="17"/>
      <c r="CC40" s="17"/>
      <c r="CD40" s="122"/>
      <c r="CE40" s="123"/>
      <c r="CF40" s="82"/>
      <c r="CG40" s="82"/>
      <c r="CH40" s="119">
        <f t="shared" ref="CH40:CH51" si="23">CF40+CG40</f>
        <v>0</v>
      </c>
      <c r="CI40" s="124">
        <v>0</v>
      </c>
    </row>
    <row r="41">
      <c r="A41" s="82" t="s">
        <v>109</v>
      </c>
      <c r="B41" s="125" t="s">
        <v>110</v>
      </c>
      <c r="C41" s="112" t="s">
        <v>111</v>
      </c>
      <c r="D41" s="18">
        <v>84</v>
      </c>
      <c r="E41" s="113">
        <v>36</v>
      </c>
      <c r="F41" s="114"/>
      <c r="G41" s="114">
        <v>6</v>
      </c>
      <c r="H41" s="114">
        <v>6</v>
      </c>
      <c r="I41" s="115">
        <v>72</v>
      </c>
      <c r="J41" s="116">
        <v>36</v>
      </c>
      <c r="K41" s="117"/>
      <c r="L41" s="118"/>
      <c r="M41" s="119"/>
      <c r="N41" s="121">
        <v>42</v>
      </c>
      <c r="O41" s="121">
        <v>30</v>
      </c>
      <c r="P41" s="119">
        <f t="shared" si="21"/>
        <v>72</v>
      </c>
      <c r="Q41" s="121"/>
      <c r="R41" s="82"/>
      <c r="S41" s="119">
        <f t="shared" si="22"/>
        <v>0</v>
      </c>
      <c r="T41" s="121"/>
      <c r="U41" s="17"/>
      <c r="V41" s="82"/>
      <c r="W41" s="17"/>
      <c r="X41" s="17"/>
      <c r="Y41" s="17"/>
      <c r="Z41" s="122"/>
      <c r="AA41" s="123"/>
      <c r="AB41" s="17"/>
      <c r="AC41" s="82"/>
      <c r="AD41" s="17"/>
      <c r="AE41" s="17"/>
      <c r="AF41" s="17"/>
      <c r="AG41" s="122"/>
      <c r="AH41" s="123"/>
      <c r="AI41" s="17"/>
      <c r="AJ41" s="82"/>
      <c r="AK41" s="17"/>
      <c r="AL41" s="17"/>
      <c r="AM41" s="17"/>
      <c r="AN41" s="122"/>
      <c r="AO41" s="123"/>
      <c r="AP41" s="17"/>
      <c r="AQ41" s="82"/>
      <c r="AR41" s="17"/>
      <c r="AS41" s="17"/>
      <c r="AT41" s="17"/>
      <c r="AU41" s="122"/>
      <c r="AV41" s="123"/>
      <c r="AW41" s="17"/>
      <c r="AX41" s="82"/>
      <c r="AY41" s="17"/>
      <c r="AZ41" s="17"/>
      <c r="BA41" s="17"/>
      <c r="BB41" s="122"/>
      <c r="BC41" s="123"/>
      <c r="BD41" s="17"/>
      <c r="BE41" s="82"/>
      <c r="BF41" s="17"/>
      <c r="BG41" s="17"/>
      <c r="BH41" s="17"/>
      <c r="BI41" s="122"/>
      <c r="BJ41" s="123"/>
      <c r="BK41" s="17"/>
      <c r="BL41" s="82"/>
      <c r="BM41" s="17"/>
      <c r="BN41" s="17"/>
      <c r="BO41" s="17"/>
      <c r="BP41" s="122"/>
      <c r="BQ41" s="123"/>
      <c r="BR41" s="17"/>
      <c r="BS41" s="82"/>
      <c r="BT41" s="17"/>
      <c r="BU41" s="17"/>
      <c r="BV41" s="17"/>
      <c r="BW41" s="122"/>
      <c r="BX41" s="123"/>
      <c r="BY41" s="17"/>
      <c r="BZ41" s="82"/>
      <c r="CA41" s="17"/>
      <c r="CB41" s="17"/>
      <c r="CC41" s="17"/>
      <c r="CD41" s="122"/>
      <c r="CE41" s="123"/>
      <c r="CF41" s="82"/>
      <c r="CG41" s="82"/>
      <c r="CH41" s="119">
        <f t="shared" si="23"/>
        <v>0</v>
      </c>
      <c r="CI41" s="124">
        <v>0</v>
      </c>
    </row>
    <row r="42">
      <c r="A42" s="82" t="s">
        <v>112</v>
      </c>
      <c r="B42" s="125" t="s">
        <v>113</v>
      </c>
      <c r="C42" s="112" t="s">
        <v>114</v>
      </c>
      <c r="D42" s="18">
        <v>84</v>
      </c>
      <c r="E42" s="113">
        <v>42</v>
      </c>
      <c r="F42" s="114"/>
      <c r="G42" s="114">
        <v>6</v>
      </c>
      <c r="H42" s="114">
        <v>6</v>
      </c>
      <c r="I42" s="115">
        <v>72</v>
      </c>
      <c r="J42" s="116">
        <v>42</v>
      </c>
      <c r="K42" s="117"/>
      <c r="L42" s="118"/>
      <c r="M42" s="119"/>
      <c r="N42" s="121">
        <v>0</v>
      </c>
      <c r="O42" s="121">
        <v>46</v>
      </c>
      <c r="P42" s="119">
        <f t="shared" si="21"/>
        <v>46</v>
      </c>
      <c r="Q42" s="121">
        <v>26</v>
      </c>
      <c r="R42" s="82">
        <v>0</v>
      </c>
      <c r="S42" s="119">
        <f t="shared" si="22"/>
        <v>26</v>
      </c>
      <c r="T42" s="121"/>
      <c r="U42" s="17"/>
      <c r="V42" s="82"/>
      <c r="W42" s="17"/>
      <c r="X42" s="17"/>
      <c r="Y42" s="17"/>
      <c r="Z42" s="122"/>
      <c r="AA42" s="123"/>
      <c r="AB42" s="17"/>
      <c r="AC42" s="82"/>
      <c r="AD42" s="17"/>
      <c r="AE42" s="17"/>
      <c r="AF42" s="17"/>
      <c r="AG42" s="122"/>
      <c r="AH42" s="123"/>
      <c r="AI42" s="17"/>
      <c r="AJ42" s="82"/>
      <c r="AK42" s="17"/>
      <c r="AL42" s="17"/>
      <c r="AM42" s="17"/>
      <c r="AN42" s="122"/>
      <c r="AO42" s="123"/>
      <c r="AP42" s="17"/>
      <c r="AQ42" s="82"/>
      <c r="AR42" s="17"/>
      <c r="AS42" s="17"/>
      <c r="AT42" s="17"/>
      <c r="AU42" s="122"/>
      <c r="AV42" s="123"/>
      <c r="AW42" s="17"/>
      <c r="AX42" s="82"/>
      <c r="AY42" s="17"/>
      <c r="AZ42" s="17"/>
      <c r="BA42" s="17"/>
      <c r="BB42" s="122"/>
      <c r="BC42" s="123"/>
      <c r="BD42" s="17"/>
      <c r="BE42" s="82"/>
      <c r="BF42" s="17"/>
      <c r="BG42" s="17"/>
      <c r="BH42" s="17"/>
      <c r="BI42" s="122"/>
      <c r="BJ42" s="123"/>
      <c r="BK42" s="17"/>
      <c r="BL42" s="82"/>
      <c r="BM42" s="17"/>
      <c r="BN42" s="17"/>
      <c r="BO42" s="17"/>
      <c r="BP42" s="122"/>
      <c r="BQ42" s="123"/>
      <c r="BR42" s="17"/>
      <c r="BS42" s="82"/>
      <c r="BT42" s="17"/>
      <c r="BU42" s="17"/>
      <c r="BV42" s="17"/>
      <c r="BW42" s="122"/>
      <c r="BX42" s="123"/>
      <c r="BY42" s="17"/>
      <c r="BZ42" s="82"/>
      <c r="CA42" s="17"/>
      <c r="CB42" s="17"/>
      <c r="CC42" s="17"/>
      <c r="CD42" s="122"/>
      <c r="CE42" s="123"/>
      <c r="CF42" s="82"/>
      <c r="CG42" s="82"/>
      <c r="CH42" s="119">
        <f t="shared" si="23"/>
        <v>0</v>
      </c>
      <c r="CI42" s="124">
        <v>0</v>
      </c>
    </row>
    <row r="43">
      <c r="A43" s="82" t="s">
        <v>115</v>
      </c>
      <c r="B43" s="125" t="s">
        <v>116</v>
      </c>
      <c r="C43" s="112" t="s">
        <v>117</v>
      </c>
      <c r="D43" s="18">
        <v>82</v>
      </c>
      <c r="E43" s="113">
        <v>42</v>
      </c>
      <c r="F43" s="114"/>
      <c r="G43" s="114">
        <v>6</v>
      </c>
      <c r="H43" s="114">
        <v>4</v>
      </c>
      <c r="I43" s="115">
        <v>72</v>
      </c>
      <c r="J43" s="116">
        <v>42</v>
      </c>
      <c r="K43" s="117"/>
      <c r="L43" s="118"/>
      <c r="M43" s="119"/>
      <c r="N43" s="121">
        <v>36</v>
      </c>
      <c r="O43" s="121">
        <v>36</v>
      </c>
      <c r="P43" s="119">
        <f t="shared" si="21"/>
        <v>72</v>
      </c>
      <c r="Q43" s="121"/>
      <c r="R43" s="82"/>
      <c r="S43" s="119">
        <f t="shared" si="22"/>
        <v>0</v>
      </c>
      <c r="T43" s="121"/>
      <c r="U43" s="17"/>
      <c r="V43" s="82"/>
      <c r="W43" s="17"/>
      <c r="X43" s="17"/>
      <c r="Y43" s="17"/>
      <c r="Z43" s="122"/>
      <c r="AA43" s="123"/>
      <c r="AB43" s="17"/>
      <c r="AC43" s="82"/>
      <c r="AD43" s="17"/>
      <c r="AE43" s="17"/>
      <c r="AF43" s="17"/>
      <c r="AG43" s="122"/>
      <c r="AH43" s="123"/>
      <c r="AI43" s="17"/>
      <c r="AJ43" s="82"/>
      <c r="AK43" s="17"/>
      <c r="AL43" s="17"/>
      <c r="AM43" s="17"/>
      <c r="AN43" s="122"/>
      <c r="AO43" s="123"/>
      <c r="AP43" s="17"/>
      <c r="AQ43" s="82"/>
      <c r="AR43" s="17"/>
      <c r="AS43" s="17"/>
      <c r="AT43" s="17"/>
      <c r="AU43" s="122"/>
      <c r="AV43" s="123"/>
      <c r="AW43" s="17"/>
      <c r="AX43" s="82"/>
      <c r="AY43" s="17"/>
      <c r="AZ43" s="17"/>
      <c r="BA43" s="17"/>
      <c r="BB43" s="122"/>
      <c r="BC43" s="123"/>
      <c r="BD43" s="17"/>
      <c r="BE43" s="82"/>
      <c r="BF43" s="17"/>
      <c r="BG43" s="17"/>
      <c r="BH43" s="17"/>
      <c r="BI43" s="122"/>
      <c r="BJ43" s="123"/>
      <c r="BK43" s="17"/>
      <c r="BL43" s="82"/>
      <c r="BM43" s="17"/>
      <c r="BN43" s="17"/>
      <c r="BO43" s="17"/>
      <c r="BP43" s="122"/>
      <c r="BQ43" s="123"/>
      <c r="BR43" s="17"/>
      <c r="BS43" s="82"/>
      <c r="BT43" s="17"/>
      <c r="BU43" s="17"/>
      <c r="BV43" s="17"/>
      <c r="BW43" s="122"/>
      <c r="BX43" s="123"/>
      <c r="BY43" s="17"/>
      <c r="BZ43" s="82"/>
      <c r="CA43" s="17"/>
      <c r="CB43" s="17"/>
      <c r="CC43" s="17"/>
      <c r="CD43" s="122"/>
      <c r="CE43" s="123"/>
      <c r="CF43" s="82"/>
      <c r="CG43" s="82"/>
      <c r="CH43" s="119">
        <f t="shared" si="23"/>
        <v>0</v>
      </c>
      <c r="CI43" s="124">
        <v>0</v>
      </c>
    </row>
    <row r="44" ht="21.600000000000001">
      <c r="A44" s="82" t="s">
        <v>118</v>
      </c>
      <c r="B44" s="125" t="s">
        <v>119</v>
      </c>
      <c r="C44" s="112" t="s">
        <v>117</v>
      </c>
      <c r="D44" s="18">
        <v>52</v>
      </c>
      <c r="E44" s="113">
        <v>20</v>
      </c>
      <c r="F44" s="114"/>
      <c r="G44" s="114"/>
      <c r="H44" s="114">
        <v>4</v>
      </c>
      <c r="I44" s="115">
        <v>48</v>
      </c>
      <c r="J44" s="116">
        <v>20</v>
      </c>
      <c r="K44" s="117"/>
      <c r="L44" s="118"/>
      <c r="M44" s="119"/>
      <c r="N44" s="121">
        <v>0</v>
      </c>
      <c r="O44" s="121">
        <v>48</v>
      </c>
      <c r="P44" s="119">
        <f t="shared" si="21"/>
        <v>48</v>
      </c>
      <c r="Q44" s="121"/>
      <c r="R44" s="82"/>
      <c r="S44" s="119">
        <f t="shared" si="22"/>
        <v>0</v>
      </c>
      <c r="T44" s="121"/>
      <c r="U44" s="17"/>
      <c r="V44" s="82"/>
      <c r="W44" s="17"/>
      <c r="X44" s="17"/>
      <c r="Y44" s="17"/>
      <c r="Z44" s="122"/>
      <c r="AA44" s="123"/>
      <c r="AB44" s="17"/>
      <c r="AC44" s="82"/>
      <c r="AD44" s="17"/>
      <c r="AE44" s="17"/>
      <c r="AF44" s="17"/>
      <c r="AG44" s="122"/>
      <c r="AH44" s="123"/>
      <c r="AI44" s="17"/>
      <c r="AJ44" s="82"/>
      <c r="AK44" s="17"/>
      <c r="AL44" s="17"/>
      <c r="AM44" s="17"/>
      <c r="AN44" s="122"/>
      <c r="AO44" s="123"/>
      <c r="AP44" s="17"/>
      <c r="AQ44" s="82"/>
      <c r="AR44" s="17"/>
      <c r="AS44" s="17"/>
      <c r="AT44" s="17"/>
      <c r="AU44" s="122"/>
      <c r="AV44" s="123"/>
      <c r="AW44" s="17"/>
      <c r="AX44" s="82"/>
      <c r="AY44" s="17"/>
      <c r="AZ44" s="17"/>
      <c r="BA44" s="17"/>
      <c r="BB44" s="122"/>
      <c r="BC44" s="123"/>
      <c r="BD44" s="17"/>
      <c r="BE44" s="82"/>
      <c r="BF44" s="17"/>
      <c r="BG44" s="17"/>
      <c r="BH44" s="17"/>
      <c r="BI44" s="122"/>
      <c r="BJ44" s="123"/>
      <c r="BK44" s="17"/>
      <c r="BL44" s="82"/>
      <c r="BM44" s="17"/>
      <c r="BN44" s="17"/>
      <c r="BO44" s="17"/>
      <c r="BP44" s="122"/>
      <c r="BQ44" s="123"/>
      <c r="BR44" s="17"/>
      <c r="BS44" s="82"/>
      <c r="BT44" s="17"/>
      <c r="BU44" s="17"/>
      <c r="BV44" s="17"/>
      <c r="BW44" s="122"/>
      <c r="BX44" s="123"/>
      <c r="BY44" s="17"/>
      <c r="BZ44" s="82"/>
      <c r="CA44" s="17"/>
      <c r="CB44" s="17"/>
      <c r="CC44" s="17"/>
      <c r="CD44" s="122"/>
      <c r="CE44" s="123"/>
      <c r="CF44" s="82"/>
      <c r="CG44" s="82"/>
      <c r="CH44" s="119">
        <f t="shared" si="23"/>
        <v>0</v>
      </c>
      <c r="CI44" s="133">
        <v>12</v>
      </c>
    </row>
    <row r="45">
      <c r="A45" s="82" t="s">
        <v>120</v>
      </c>
      <c r="B45" s="134" t="s">
        <v>121</v>
      </c>
      <c r="C45" s="112" t="s">
        <v>114</v>
      </c>
      <c r="D45" s="18">
        <v>48</v>
      </c>
      <c r="E45" s="113">
        <v>20</v>
      </c>
      <c r="F45" s="114"/>
      <c r="G45" s="114">
        <v>6</v>
      </c>
      <c r="H45" s="114">
        <v>6</v>
      </c>
      <c r="I45" s="115">
        <v>36</v>
      </c>
      <c r="J45" s="116">
        <v>20</v>
      </c>
      <c r="K45" s="117"/>
      <c r="L45" s="118"/>
      <c r="M45" s="119"/>
      <c r="N45" s="121"/>
      <c r="O45" s="121"/>
      <c r="P45" s="119">
        <f t="shared" si="21"/>
        <v>0</v>
      </c>
      <c r="Q45" s="121">
        <v>36</v>
      </c>
      <c r="R45" s="82">
        <v>0</v>
      </c>
      <c r="S45" s="119">
        <f t="shared" si="22"/>
        <v>36</v>
      </c>
      <c r="T45" s="121"/>
      <c r="U45" s="17"/>
      <c r="V45" s="82"/>
      <c r="W45" s="17"/>
      <c r="X45" s="17"/>
      <c r="Y45" s="17"/>
      <c r="Z45" s="122"/>
      <c r="AA45" s="123"/>
      <c r="AB45" s="17"/>
      <c r="AC45" s="82"/>
      <c r="AD45" s="17"/>
      <c r="AE45" s="17"/>
      <c r="AF45" s="17"/>
      <c r="AG45" s="122"/>
      <c r="AH45" s="123"/>
      <c r="AI45" s="17"/>
      <c r="AJ45" s="82"/>
      <c r="AK45" s="17"/>
      <c r="AL45" s="17"/>
      <c r="AM45" s="17"/>
      <c r="AN45" s="122"/>
      <c r="AO45" s="123"/>
      <c r="AP45" s="17"/>
      <c r="AQ45" s="82"/>
      <c r="AR45" s="17"/>
      <c r="AS45" s="17"/>
      <c r="AT45" s="17"/>
      <c r="AU45" s="122"/>
      <c r="AV45" s="123"/>
      <c r="AW45" s="17"/>
      <c r="AX45" s="82"/>
      <c r="AY45" s="17"/>
      <c r="AZ45" s="17"/>
      <c r="BA45" s="17"/>
      <c r="BB45" s="122"/>
      <c r="BC45" s="123"/>
      <c r="BD45" s="17"/>
      <c r="BE45" s="82"/>
      <c r="BF45" s="17"/>
      <c r="BG45" s="17"/>
      <c r="BH45" s="17"/>
      <c r="BI45" s="122"/>
      <c r="BJ45" s="123"/>
      <c r="BK45" s="17"/>
      <c r="BL45" s="82"/>
      <c r="BM45" s="17"/>
      <c r="BN45" s="17"/>
      <c r="BO45" s="17"/>
      <c r="BP45" s="122"/>
      <c r="BQ45" s="123"/>
      <c r="BR45" s="17"/>
      <c r="BS45" s="82"/>
      <c r="BT45" s="17"/>
      <c r="BU45" s="17"/>
      <c r="BV45" s="17"/>
      <c r="BW45" s="122"/>
      <c r="BX45" s="123"/>
      <c r="BY45" s="17"/>
      <c r="BZ45" s="82"/>
      <c r="CA45" s="17"/>
      <c r="CB45" s="17"/>
      <c r="CC45" s="17"/>
      <c r="CD45" s="122"/>
      <c r="CE45" s="123"/>
      <c r="CF45" s="82"/>
      <c r="CG45" s="82"/>
      <c r="CH45" s="119">
        <f t="shared" si="23"/>
        <v>0</v>
      </c>
      <c r="CI45" s="124">
        <v>0</v>
      </c>
    </row>
    <row r="46" ht="21.600000000000001">
      <c r="A46" s="82" t="s">
        <v>122</v>
      </c>
      <c r="B46" s="134" t="s">
        <v>123</v>
      </c>
      <c r="C46" s="112" t="s">
        <v>111</v>
      </c>
      <c r="D46" s="18">
        <v>84</v>
      </c>
      <c r="E46" s="113">
        <v>36</v>
      </c>
      <c r="F46" s="114"/>
      <c r="G46" s="114">
        <v>6</v>
      </c>
      <c r="H46" s="114">
        <v>6</v>
      </c>
      <c r="I46" s="115">
        <v>72</v>
      </c>
      <c r="J46" s="116">
        <v>36</v>
      </c>
      <c r="K46" s="117"/>
      <c r="L46" s="118"/>
      <c r="M46" s="119"/>
      <c r="N46" s="121">
        <v>38</v>
      </c>
      <c r="O46" s="82">
        <v>34</v>
      </c>
      <c r="P46" s="119">
        <f t="shared" si="21"/>
        <v>72</v>
      </c>
      <c r="Q46" s="121"/>
      <c r="R46" s="82"/>
      <c r="S46" s="119">
        <f t="shared" si="22"/>
        <v>0</v>
      </c>
      <c r="T46" s="121"/>
      <c r="U46" s="17"/>
      <c r="V46" s="82"/>
      <c r="W46" s="17"/>
      <c r="X46" s="17"/>
      <c r="Y46" s="17"/>
      <c r="Z46" s="122"/>
      <c r="AA46" s="123"/>
      <c r="AB46" s="17"/>
      <c r="AC46" s="82"/>
      <c r="AD46" s="17"/>
      <c r="AE46" s="17"/>
      <c r="AF46" s="17"/>
      <c r="AG46" s="122"/>
      <c r="AH46" s="123"/>
      <c r="AI46" s="17"/>
      <c r="AJ46" s="82"/>
      <c r="AK46" s="17"/>
      <c r="AL46" s="17"/>
      <c r="AM46" s="17"/>
      <c r="AN46" s="122"/>
      <c r="AO46" s="123"/>
      <c r="AP46" s="17"/>
      <c r="AQ46" s="82"/>
      <c r="AR46" s="17"/>
      <c r="AS46" s="17"/>
      <c r="AT46" s="17"/>
      <c r="AU46" s="122"/>
      <c r="AV46" s="123"/>
      <c r="AW46" s="17"/>
      <c r="AX46" s="82"/>
      <c r="AY46" s="17"/>
      <c r="AZ46" s="17"/>
      <c r="BA46" s="17"/>
      <c r="BB46" s="122"/>
      <c r="BC46" s="123"/>
      <c r="BD46" s="17"/>
      <c r="BE46" s="82"/>
      <c r="BF46" s="17"/>
      <c r="BG46" s="17"/>
      <c r="BH46" s="17"/>
      <c r="BI46" s="122"/>
      <c r="BJ46" s="123"/>
      <c r="BK46" s="17"/>
      <c r="BL46" s="82"/>
      <c r="BM46" s="17"/>
      <c r="BN46" s="17"/>
      <c r="BO46" s="17"/>
      <c r="BP46" s="122"/>
      <c r="BQ46" s="123"/>
      <c r="BR46" s="17"/>
      <c r="BS46" s="82"/>
      <c r="BT46" s="17"/>
      <c r="BU46" s="17"/>
      <c r="BV46" s="17"/>
      <c r="BW46" s="122"/>
      <c r="BX46" s="123"/>
      <c r="BY46" s="17"/>
      <c r="BZ46" s="82"/>
      <c r="CA46" s="17"/>
      <c r="CB46" s="17"/>
      <c r="CC46" s="17"/>
      <c r="CD46" s="122"/>
      <c r="CE46" s="123"/>
      <c r="CF46" s="82"/>
      <c r="CG46" s="82"/>
      <c r="CH46" s="119">
        <f t="shared" si="23"/>
        <v>0</v>
      </c>
      <c r="CI46" s="124">
        <v>0</v>
      </c>
    </row>
    <row r="47" ht="32.399999999999999">
      <c r="A47" s="82" t="s">
        <v>124</v>
      </c>
      <c r="B47" s="134" t="s">
        <v>125</v>
      </c>
      <c r="C47" s="112" t="s">
        <v>96</v>
      </c>
      <c r="D47" s="18">
        <v>144</v>
      </c>
      <c r="E47" s="113">
        <v>72</v>
      </c>
      <c r="F47" s="114">
        <v>36</v>
      </c>
      <c r="G47" s="114"/>
      <c r="H47" s="114"/>
      <c r="I47" s="115">
        <v>108</v>
      </c>
      <c r="J47" s="116">
        <v>72</v>
      </c>
      <c r="K47" s="117"/>
      <c r="L47" s="118"/>
      <c r="M47" s="119"/>
      <c r="N47" s="121">
        <v>0</v>
      </c>
      <c r="O47" s="121">
        <v>48</v>
      </c>
      <c r="P47" s="119">
        <f t="shared" si="21"/>
        <v>48</v>
      </c>
      <c r="Q47" s="121">
        <v>36</v>
      </c>
      <c r="R47" s="82">
        <v>12</v>
      </c>
      <c r="S47" s="119">
        <f t="shared" si="22"/>
        <v>48</v>
      </c>
      <c r="T47" s="121"/>
      <c r="U47" s="17"/>
      <c r="V47" s="82"/>
      <c r="W47" s="17"/>
      <c r="X47" s="17"/>
      <c r="Y47" s="17"/>
      <c r="Z47" s="122"/>
      <c r="AA47" s="123"/>
      <c r="AB47" s="17"/>
      <c r="AC47" s="82"/>
      <c r="AD47" s="17"/>
      <c r="AE47" s="17"/>
      <c r="AF47" s="17"/>
      <c r="AG47" s="122"/>
      <c r="AH47" s="123"/>
      <c r="AI47" s="17"/>
      <c r="AJ47" s="82"/>
      <c r="AK47" s="17"/>
      <c r="AL47" s="17"/>
      <c r="AM47" s="17"/>
      <c r="AN47" s="122"/>
      <c r="AO47" s="123"/>
      <c r="AP47" s="17"/>
      <c r="AQ47" s="82"/>
      <c r="AR47" s="17"/>
      <c r="AS47" s="17"/>
      <c r="AT47" s="17"/>
      <c r="AU47" s="122"/>
      <c r="AV47" s="123"/>
      <c r="AW47" s="17"/>
      <c r="AX47" s="82"/>
      <c r="AY47" s="17"/>
      <c r="AZ47" s="17"/>
      <c r="BA47" s="17"/>
      <c r="BB47" s="122"/>
      <c r="BC47" s="123"/>
      <c r="BD47" s="17"/>
      <c r="BE47" s="82"/>
      <c r="BF47" s="17"/>
      <c r="BG47" s="17"/>
      <c r="BH47" s="17"/>
      <c r="BI47" s="122"/>
      <c r="BJ47" s="123"/>
      <c r="BK47" s="17"/>
      <c r="BL47" s="82"/>
      <c r="BM47" s="17"/>
      <c r="BN47" s="17"/>
      <c r="BO47" s="17"/>
      <c r="BP47" s="122"/>
      <c r="BQ47" s="123"/>
      <c r="BR47" s="17"/>
      <c r="BS47" s="82"/>
      <c r="BT47" s="17"/>
      <c r="BU47" s="17"/>
      <c r="BV47" s="17"/>
      <c r="BW47" s="122"/>
      <c r="BX47" s="123"/>
      <c r="BY47" s="17"/>
      <c r="BZ47" s="82"/>
      <c r="CA47" s="17"/>
      <c r="CB47" s="17"/>
      <c r="CC47" s="17"/>
      <c r="CD47" s="122"/>
      <c r="CE47" s="123"/>
      <c r="CF47" s="82">
        <v>12</v>
      </c>
      <c r="CG47" s="82">
        <v>36</v>
      </c>
      <c r="CH47" s="119">
        <f t="shared" si="23"/>
        <v>48</v>
      </c>
      <c r="CI47" s="133">
        <v>90</v>
      </c>
    </row>
    <row r="48" ht="32.399999999999999">
      <c r="A48" s="82" t="s">
        <v>126</v>
      </c>
      <c r="B48" s="134" t="s">
        <v>127</v>
      </c>
      <c r="C48" s="112" t="s">
        <v>128</v>
      </c>
      <c r="D48" s="18">
        <v>72</v>
      </c>
      <c r="E48" s="113">
        <v>60</v>
      </c>
      <c r="F48" s="114"/>
      <c r="G48" s="114"/>
      <c r="H48" s="114"/>
      <c r="I48" s="115">
        <v>72</v>
      </c>
      <c r="J48" s="116">
        <v>60</v>
      </c>
      <c r="K48" s="117"/>
      <c r="L48" s="118"/>
      <c r="M48" s="119"/>
      <c r="N48" s="121">
        <v>38</v>
      </c>
      <c r="O48" s="121">
        <v>34</v>
      </c>
      <c r="P48" s="119">
        <f t="shared" si="21"/>
        <v>72</v>
      </c>
      <c r="Q48" s="121"/>
      <c r="R48" s="82"/>
      <c r="S48" s="119">
        <f t="shared" si="22"/>
        <v>0</v>
      </c>
      <c r="T48" s="121"/>
      <c r="U48" s="17"/>
      <c r="V48" s="82"/>
      <c r="W48" s="17"/>
      <c r="X48" s="17"/>
      <c r="Y48" s="17"/>
      <c r="Z48" s="122"/>
      <c r="AA48" s="123"/>
      <c r="AB48" s="17"/>
      <c r="AC48" s="82"/>
      <c r="AD48" s="17"/>
      <c r="AE48" s="17"/>
      <c r="AF48" s="17"/>
      <c r="AG48" s="122"/>
      <c r="AH48" s="123"/>
      <c r="AI48" s="17"/>
      <c r="AJ48" s="82"/>
      <c r="AK48" s="17"/>
      <c r="AL48" s="17"/>
      <c r="AM48" s="17"/>
      <c r="AN48" s="122"/>
      <c r="AO48" s="123"/>
      <c r="AP48" s="17"/>
      <c r="AQ48" s="82"/>
      <c r="AR48" s="17"/>
      <c r="AS48" s="17"/>
      <c r="AT48" s="17"/>
      <c r="AU48" s="122"/>
      <c r="AV48" s="123"/>
      <c r="AW48" s="17"/>
      <c r="AX48" s="82"/>
      <c r="AY48" s="17"/>
      <c r="AZ48" s="17"/>
      <c r="BA48" s="17"/>
      <c r="BB48" s="122"/>
      <c r="BC48" s="123"/>
      <c r="BD48" s="17"/>
      <c r="BE48" s="82"/>
      <c r="BF48" s="17"/>
      <c r="BG48" s="17"/>
      <c r="BH48" s="17"/>
      <c r="BI48" s="122"/>
      <c r="BJ48" s="123"/>
      <c r="BK48" s="17"/>
      <c r="BL48" s="82"/>
      <c r="BM48" s="17"/>
      <c r="BN48" s="17"/>
      <c r="BO48" s="17"/>
      <c r="BP48" s="122"/>
      <c r="BQ48" s="123"/>
      <c r="BR48" s="17"/>
      <c r="BS48" s="82"/>
      <c r="BT48" s="17"/>
      <c r="BU48" s="17"/>
      <c r="BV48" s="17"/>
      <c r="BW48" s="122"/>
      <c r="BX48" s="123"/>
      <c r="BY48" s="17"/>
      <c r="BZ48" s="82"/>
      <c r="CA48" s="17"/>
      <c r="CB48" s="17"/>
      <c r="CC48" s="17"/>
      <c r="CD48" s="122"/>
      <c r="CE48" s="123"/>
      <c r="CF48" s="82"/>
      <c r="CG48" s="82"/>
      <c r="CH48" s="119">
        <f t="shared" si="23"/>
        <v>0</v>
      </c>
      <c r="CI48" s="133">
        <v>36</v>
      </c>
    </row>
    <row r="49" ht="21.600000000000001">
      <c r="A49" s="82" t="s">
        <v>129</v>
      </c>
      <c r="B49" s="134" t="s">
        <v>130</v>
      </c>
      <c r="C49" s="112" t="s">
        <v>131</v>
      </c>
      <c r="D49" s="18">
        <v>82</v>
      </c>
      <c r="E49" s="113">
        <v>36</v>
      </c>
      <c r="F49" s="114"/>
      <c r="G49" s="114">
        <v>6</v>
      </c>
      <c r="H49" s="114">
        <v>4</v>
      </c>
      <c r="I49" s="115">
        <v>72</v>
      </c>
      <c r="J49" s="116">
        <v>36</v>
      </c>
      <c r="K49" s="117"/>
      <c r="L49" s="118"/>
      <c r="M49" s="119"/>
      <c r="N49" s="121"/>
      <c r="O49" s="121"/>
      <c r="P49" s="119">
        <f t="shared" si="21"/>
        <v>0</v>
      </c>
      <c r="Q49" s="121"/>
      <c r="R49" s="82"/>
      <c r="S49" s="119">
        <f t="shared" si="22"/>
        <v>0</v>
      </c>
      <c r="T49" s="121"/>
      <c r="U49" s="17"/>
      <c r="V49" s="82"/>
      <c r="W49" s="17"/>
      <c r="X49" s="17"/>
      <c r="Y49" s="17"/>
      <c r="Z49" s="122"/>
      <c r="AA49" s="123"/>
      <c r="AB49" s="17"/>
      <c r="AC49" s="82"/>
      <c r="AD49" s="17"/>
      <c r="AE49" s="17"/>
      <c r="AF49" s="17"/>
      <c r="AG49" s="122"/>
      <c r="AH49" s="123"/>
      <c r="AI49" s="17"/>
      <c r="AJ49" s="82"/>
      <c r="AK49" s="17"/>
      <c r="AL49" s="17"/>
      <c r="AM49" s="17"/>
      <c r="AN49" s="122"/>
      <c r="AO49" s="123"/>
      <c r="AP49" s="17"/>
      <c r="AQ49" s="82"/>
      <c r="AR49" s="17"/>
      <c r="AS49" s="17"/>
      <c r="AT49" s="17"/>
      <c r="AU49" s="122"/>
      <c r="AV49" s="123"/>
      <c r="AW49" s="17"/>
      <c r="AX49" s="82"/>
      <c r="AY49" s="17"/>
      <c r="AZ49" s="17"/>
      <c r="BA49" s="17"/>
      <c r="BB49" s="122"/>
      <c r="BC49" s="123"/>
      <c r="BD49" s="17"/>
      <c r="BE49" s="82"/>
      <c r="BF49" s="17"/>
      <c r="BG49" s="17"/>
      <c r="BH49" s="17"/>
      <c r="BI49" s="122"/>
      <c r="BJ49" s="123"/>
      <c r="BK49" s="17"/>
      <c r="BL49" s="82"/>
      <c r="BM49" s="17"/>
      <c r="BN49" s="17"/>
      <c r="BO49" s="17"/>
      <c r="BP49" s="122"/>
      <c r="BQ49" s="123"/>
      <c r="BR49" s="17"/>
      <c r="BS49" s="82"/>
      <c r="BT49" s="17"/>
      <c r="BU49" s="17"/>
      <c r="BV49" s="17"/>
      <c r="BW49" s="122"/>
      <c r="BX49" s="123"/>
      <c r="BY49" s="17"/>
      <c r="BZ49" s="82"/>
      <c r="CA49" s="17"/>
      <c r="CB49" s="17"/>
      <c r="CC49" s="17"/>
      <c r="CD49" s="122"/>
      <c r="CE49" s="123"/>
      <c r="CF49" s="82">
        <v>20</v>
      </c>
      <c r="CG49" s="82">
        <v>52</v>
      </c>
      <c r="CH49" s="119">
        <f t="shared" si="23"/>
        <v>72</v>
      </c>
      <c r="CI49" s="133">
        <v>36</v>
      </c>
    </row>
    <row r="50">
      <c r="A50" s="82" t="s">
        <v>132</v>
      </c>
      <c r="B50" s="135" t="s">
        <v>133</v>
      </c>
      <c r="C50" s="112" t="s">
        <v>93</v>
      </c>
      <c r="D50" s="18">
        <v>108</v>
      </c>
      <c r="E50" s="113">
        <v>96</v>
      </c>
      <c r="F50" s="114"/>
      <c r="G50" s="114"/>
      <c r="H50" s="114"/>
      <c r="I50" s="115">
        <v>108</v>
      </c>
      <c r="J50" s="116">
        <v>96</v>
      </c>
      <c r="K50" s="117"/>
      <c r="L50" s="118"/>
      <c r="M50" s="119"/>
      <c r="N50" s="121">
        <v>56</v>
      </c>
      <c r="O50" s="121">
        <v>52</v>
      </c>
      <c r="P50" s="119">
        <f t="shared" si="21"/>
        <v>108</v>
      </c>
      <c r="Q50" s="121"/>
      <c r="R50" s="82"/>
      <c r="S50" s="119">
        <f t="shared" si="22"/>
        <v>0</v>
      </c>
      <c r="T50" s="121"/>
      <c r="U50" s="17"/>
      <c r="V50" s="82"/>
      <c r="W50" s="17"/>
      <c r="X50" s="17"/>
      <c r="Y50" s="17"/>
      <c r="Z50" s="122"/>
      <c r="AA50" s="123"/>
      <c r="AB50" s="17"/>
      <c r="AC50" s="82"/>
      <c r="AD50" s="17"/>
      <c r="AE50" s="17"/>
      <c r="AF50" s="17"/>
      <c r="AG50" s="122"/>
      <c r="AH50" s="123"/>
      <c r="AI50" s="17"/>
      <c r="AJ50" s="82"/>
      <c r="AK50" s="17"/>
      <c r="AL50" s="17"/>
      <c r="AM50" s="17"/>
      <c r="AN50" s="122"/>
      <c r="AO50" s="123"/>
      <c r="AP50" s="17"/>
      <c r="AQ50" s="82"/>
      <c r="AR50" s="17"/>
      <c r="AS50" s="17"/>
      <c r="AT50" s="17"/>
      <c r="AU50" s="122"/>
      <c r="AV50" s="123"/>
      <c r="AW50" s="17"/>
      <c r="AX50" s="82"/>
      <c r="AY50" s="17"/>
      <c r="AZ50" s="17"/>
      <c r="BA50" s="17"/>
      <c r="BB50" s="122"/>
      <c r="BC50" s="123"/>
      <c r="BD50" s="17"/>
      <c r="BE50" s="82"/>
      <c r="BF50" s="17"/>
      <c r="BG50" s="17"/>
      <c r="BH50" s="17"/>
      <c r="BI50" s="122"/>
      <c r="BJ50" s="123"/>
      <c r="BK50" s="17"/>
      <c r="BL50" s="82"/>
      <c r="BM50" s="17"/>
      <c r="BN50" s="17"/>
      <c r="BO50" s="17"/>
      <c r="BP50" s="122"/>
      <c r="BQ50" s="123"/>
      <c r="BR50" s="17"/>
      <c r="BS50" s="82"/>
      <c r="BT50" s="17"/>
      <c r="BU50" s="17"/>
      <c r="BV50" s="17"/>
      <c r="BW50" s="122"/>
      <c r="BX50" s="123"/>
      <c r="BY50" s="17"/>
      <c r="BZ50" s="82"/>
      <c r="CA50" s="17"/>
      <c r="CB50" s="17"/>
      <c r="CC50" s="17"/>
      <c r="CD50" s="122"/>
      <c r="CE50" s="123"/>
      <c r="CF50" s="82"/>
      <c r="CG50" s="82"/>
      <c r="CH50" s="119">
        <f t="shared" si="23"/>
        <v>0</v>
      </c>
      <c r="CI50" s="133">
        <v>108</v>
      </c>
    </row>
    <row r="51" ht="21.600000000000001">
      <c r="A51" s="82" t="s">
        <v>134</v>
      </c>
      <c r="B51" s="136" t="s">
        <v>135</v>
      </c>
      <c r="C51" s="112" t="s">
        <v>96</v>
      </c>
      <c r="D51" s="18">
        <v>72</v>
      </c>
      <c r="E51" s="113">
        <v>50</v>
      </c>
      <c r="F51" s="114"/>
      <c r="G51" s="114"/>
      <c r="H51" s="114"/>
      <c r="I51" s="115">
        <v>72</v>
      </c>
      <c r="J51" s="116">
        <v>50</v>
      </c>
      <c r="K51" s="117"/>
      <c r="L51" s="118"/>
      <c r="M51" s="119"/>
      <c r="N51" s="121"/>
      <c r="O51" s="121"/>
      <c r="P51" s="119">
        <f t="shared" si="21"/>
        <v>0</v>
      </c>
      <c r="Q51" s="121"/>
      <c r="R51" s="82"/>
      <c r="S51" s="119">
        <f t="shared" si="22"/>
        <v>0</v>
      </c>
      <c r="T51" s="121"/>
      <c r="U51" s="17"/>
      <c r="V51" s="82"/>
      <c r="W51" s="17"/>
      <c r="X51" s="17"/>
      <c r="Y51" s="17"/>
      <c r="Z51" s="122"/>
      <c r="AA51" s="123"/>
      <c r="AB51" s="17"/>
      <c r="AC51" s="82"/>
      <c r="AD51" s="17"/>
      <c r="AE51" s="17"/>
      <c r="AF51" s="17"/>
      <c r="AG51" s="122"/>
      <c r="AH51" s="123"/>
      <c r="AI51" s="17"/>
      <c r="AJ51" s="82"/>
      <c r="AK51" s="17"/>
      <c r="AL51" s="17"/>
      <c r="AM51" s="17"/>
      <c r="AN51" s="122"/>
      <c r="AO51" s="123"/>
      <c r="AP51" s="17"/>
      <c r="AQ51" s="82"/>
      <c r="AR51" s="17"/>
      <c r="AS51" s="17"/>
      <c r="AT51" s="17"/>
      <c r="AU51" s="122"/>
      <c r="AV51" s="123"/>
      <c r="AW51" s="17"/>
      <c r="AX51" s="82"/>
      <c r="AY51" s="17"/>
      <c r="AZ51" s="17"/>
      <c r="BA51" s="17"/>
      <c r="BB51" s="122"/>
      <c r="BC51" s="123"/>
      <c r="BD51" s="17"/>
      <c r="BE51" s="82"/>
      <c r="BF51" s="17"/>
      <c r="BG51" s="17"/>
      <c r="BH51" s="17"/>
      <c r="BI51" s="122"/>
      <c r="BJ51" s="123"/>
      <c r="BK51" s="17"/>
      <c r="BL51" s="82"/>
      <c r="BM51" s="17"/>
      <c r="BN51" s="17"/>
      <c r="BO51" s="17"/>
      <c r="BP51" s="122"/>
      <c r="BQ51" s="123"/>
      <c r="BR51" s="17"/>
      <c r="BS51" s="82"/>
      <c r="BT51" s="17"/>
      <c r="BU51" s="17"/>
      <c r="BV51" s="17"/>
      <c r="BW51" s="122"/>
      <c r="BX51" s="123"/>
      <c r="BY51" s="17"/>
      <c r="BZ51" s="82"/>
      <c r="CA51" s="17"/>
      <c r="CB51" s="17"/>
      <c r="CC51" s="17"/>
      <c r="CD51" s="122"/>
      <c r="CE51" s="123"/>
      <c r="CF51" s="82">
        <v>22</v>
      </c>
      <c r="CG51" s="82">
        <v>50</v>
      </c>
      <c r="CH51" s="119">
        <f t="shared" si="23"/>
        <v>72</v>
      </c>
      <c r="CI51" s="133">
        <v>72</v>
      </c>
    </row>
    <row r="52" ht="15">
      <c r="A52" s="104" t="s">
        <v>136</v>
      </c>
      <c r="B52" s="105" t="s">
        <v>137</v>
      </c>
      <c r="C52" s="105"/>
      <c r="D52" s="131">
        <f>D53+D57+D64+D73+D77+D75</f>
        <v>1872</v>
      </c>
      <c r="E52" s="131"/>
      <c r="F52" s="131">
        <f>F53+F57+F64+F73+F77</f>
        <v>36</v>
      </c>
      <c r="G52" s="131">
        <f>G53+G57+G64+G73+G77+G75</f>
        <v>114</v>
      </c>
      <c r="H52" s="131">
        <f>H53+H57+H64+H73++H75+H77</f>
        <v>30</v>
      </c>
      <c r="I52" s="131">
        <f>I53+I57+I64+I73+I77</f>
        <v>1584</v>
      </c>
      <c r="J52" s="137">
        <f>J53+J57+J64+J73+J77</f>
        <v>862</v>
      </c>
      <c r="K52" s="131">
        <f>K53+K57+K64+K73+K77</f>
        <v>0</v>
      </c>
      <c r="L52" s="131">
        <f>L53+L57+L64+L73+L77</f>
        <v>0</v>
      </c>
      <c r="M52" s="138">
        <f>M53+M57+M64+M73+M77</f>
        <v>0</v>
      </c>
      <c r="N52" s="139">
        <f t="shared" ref="N52:AS52" si="24">N53+N57+N64+N73+N77+N75</f>
        <v>190</v>
      </c>
      <c r="O52" s="139">
        <f t="shared" si="24"/>
        <v>196</v>
      </c>
      <c r="P52" s="139">
        <f t="shared" si="24"/>
        <v>386</v>
      </c>
      <c r="Q52" s="139">
        <f t="shared" si="24"/>
        <v>334</v>
      </c>
      <c r="R52" s="139">
        <f t="shared" si="24"/>
        <v>480</v>
      </c>
      <c r="S52" s="139">
        <f t="shared" si="24"/>
        <v>814</v>
      </c>
      <c r="T52" s="139">
        <f t="shared" si="24"/>
        <v>0</v>
      </c>
      <c r="U52" s="139">
        <f t="shared" si="24"/>
        <v>0</v>
      </c>
      <c r="V52" s="139">
        <f t="shared" si="24"/>
        <v>0</v>
      </c>
      <c r="W52" s="139">
        <f t="shared" si="24"/>
        <v>0</v>
      </c>
      <c r="X52" s="139">
        <f t="shared" si="24"/>
        <v>0</v>
      </c>
      <c r="Y52" s="139">
        <f t="shared" si="24"/>
        <v>0</v>
      </c>
      <c r="Z52" s="139">
        <f t="shared" si="24"/>
        <v>0</v>
      </c>
      <c r="AA52" s="139">
        <f t="shared" si="24"/>
        <v>0</v>
      </c>
      <c r="AB52" s="139">
        <f t="shared" si="24"/>
        <v>0</v>
      </c>
      <c r="AC52" s="139">
        <f t="shared" si="24"/>
        <v>0</v>
      </c>
      <c r="AD52" s="139">
        <f t="shared" si="24"/>
        <v>0</v>
      </c>
      <c r="AE52" s="139">
        <f t="shared" si="24"/>
        <v>0</v>
      </c>
      <c r="AF52" s="139">
        <f t="shared" si="24"/>
        <v>0</v>
      </c>
      <c r="AG52" s="139">
        <f t="shared" si="24"/>
        <v>0</v>
      </c>
      <c r="AH52" s="139">
        <f t="shared" si="24"/>
        <v>0</v>
      </c>
      <c r="AI52" s="139">
        <f t="shared" si="24"/>
        <v>0</v>
      </c>
      <c r="AJ52" s="139">
        <f t="shared" si="24"/>
        <v>0</v>
      </c>
      <c r="AK52" s="139">
        <f t="shared" si="24"/>
        <v>0</v>
      </c>
      <c r="AL52" s="139">
        <f t="shared" si="24"/>
        <v>0</v>
      </c>
      <c r="AM52" s="139">
        <f t="shared" si="24"/>
        <v>0</v>
      </c>
      <c r="AN52" s="139">
        <f t="shared" si="24"/>
        <v>0</v>
      </c>
      <c r="AO52" s="139">
        <f t="shared" si="24"/>
        <v>0</v>
      </c>
      <c r="AP52" s="139">
        <f t="shared" si="24"/>
        <v>0</v>
      </c>
      <c r="AQ52" s="139">
        <f t="shared" si="24"/>
        <v>0</v>
      </c>
      <c r="AR52" s="139">
        <f t="shared" si="24"/>
        <v>0</v>
      </c>
      <c r="AS52" s="139">
        <f t="shared" si="24"/>
        <v>0</v>
      </c>
      <c r="AT52" s="139">
        <f t="shared" ref="AT52:BY52" si="25">AT53+AT57+AT64+AT73+AT77+AT75</f>
        <v>0</v>
      </c>
      <c r="AU52" s="139">
        <f t="shared" si="25"/>
        <v>0</v>
      </c>
      <c r="AV52" s="139">
        <f t="shared" si="25"/>
        <v>0</v>
      </c>
      <c r="AW52" s="139">
        <f t="shared" si="25"/>
        <v>0</v>
      </c>
      <c r="AX52" s="139">
        <f t="shared" si="25"/>
        <v>0</v>
      </c>
      <c r="AY52" s="139">
        <f t="shared" si="25"/>
        <v>0</v>
      </c>
      <c r="AZ52" s="139">
        <f t="shared" si="25"/>
        <v>0</v>
      </c>
      <c r="BA52" s="139">
        <f t="shared" si="25"/>
        <v>0</v>
      </c>
      <c r="BB52" s="139">
        <f t="shared" si="25"/>
        <v>0</v>
      </c>
      <c r="BC52" s="139">
        <f t="shared" si="25"/>
        <v>0</v>
      </c>
      <c r="BD52" s="139">
        <f t="shared" si="25"/>
        <v>0</v>
      </c>
      <c r="BE52" s="139">
        <f t="shared" si="25"/>
        <v>0</v>
      </c>
      <c r="BF52" s="139">
        <f t="shared" si="25"/>
        <v>0</v>
      </c>
      <c r="BG52" s="139">
        <f t="shared" si="25"/>
        <v>0</v>
      </c>
      <c r="BH52" s="139">
        <f t="shared" si="25"/>
        <v>0</v>
      </c>
      <c r="BI52" s="139">
        <f t="shared" si="25"/>
        <v>0</v>
      </c>
      <c r="BJ52" s="139">
        <f t="shared" si="25"/>
        <v>0</v>
      </c>
      <c r="BK52" s="139">
        <f t="shared" si="25"/>
        <v>0</v>
      </c>
      <c r="BL52" s="139">
        <f t="shared" si="25"/>
        <v>0</v>
      </c>
      <c r="BM52" s="139">
        <f t="shared" si="25"/>
        <v>0</v>
      </c>
      <c r="BN52" s="139">
        <f t="shared" si="25"/>
        <v>0</v>
      </c>
      <c r="BO52" s="139">
        <f t="shared" si="25"/>
        <v>0</v>
      </c>
      <c r="BP52" s="139">
        <f t="shared" si="25"/>
        <v>0</v>
      </c>
      <c r="BQ52" s="139">
        <f t="shared" si="25"/>
        <v>0</v>
      </c>
      <c r="BR52" s="139">
        <f t="shared" si="25"/>
        <v>0</v>
      </c>
      <c r="BS52" s="139">
        <f t="shared" si="25"/>
        <v>0</v>
      </c>
      <c r="BT52" s="139">
        <f t="shared" si="25"/>
        <v>0</v>
      </c>
      <c r="BU52" s="139">
        <f t="shared" si="25"/>
        <v>0</v>
      </c>
      <c r="BV52" s="139">
        <f t="shared" si="25"/>
        <v>0</v>
      </c>
      <c r="BW52" s="139">
        <f t="shared" si="25"/>
        <v>0</v>
      </c>
      <c r="BX52" s="139">
        <f t="shared" si="25"/>
        <v>0</v>
      </c>
      <c r="BY52" s="139">
        <f t="shared" si="25"/>
        <v>0</v>
      </c>
      <c r="BZ52" s="139">
        <f t="shared" ref="BZ52:CH52" si="26">BZ53+BZ57+BZ64+BZ73+BZ77+BZ75</f>
        <v>0</v>
      </c>
      <c r="CA52" s="139">
        <f t="shared" si="26"/>
        <v>0</v>
      </c>
      <c r="CB52" s="139">
        <f t="shared" si="26"/>
        <v>0</v>
      </c>
      <c r="CC52" s="139">
        <f t="shared" si="26"/>
        <v>0</v>
      </c>
      <c r="CD52" s="139">
        <f t="shared" si="26"/>
        <v>0</v>
      </c>
      <c r="CE52" s="139">
        <f t="shared" si="26"/>
        <v>0</v>
      </c>
      <c r="CF52" s="139">
        <f t="shared" si="26"/>
        <v>306</v>
      </c>
      <c r="CG52" s="139">
        <f t="shared" si="26"/>
        <v>222</v>
      </c>
      <c r="CH52" s="139">
        <f t="shared" si="26"/>
        <v>528</v>
      </c>
      <c r="CI52" s="139">
        <f>CI53+CI57+CI64+CI73++CI75+CI77</f>
        <v>942</v>
      </c>
    </row>
    <row r="53" s="140" customFormat="1" ht="57" customHeight="1">
      <c r="A53" s="141" t="s">
        <v>138</v>
      </c>
      <c r="B53" s="142" t="s">
        <v>139</v>
      </c>
      <c r="C53" s="143" t="s">
        <v>140</v>
      </c>
      <c r="D53" s="141">
        <v>160</v>
      </c>
      <c r="E53" s="141"/>
      <c r="F53" s="141">
        <f t="shared" ref="F53:BQ53" si="27">F54+F56+F55</f>
        <v>0</v>
      </c>
      <c r="G53" s="141">
        <v>16</v>
      </c>
      <c r="H53" s="141"/>
      <c r="I53" s="141">
        <f>I54+I56+I55</f>
        <v>144</v>
      </c>
      <c r="J53" s="144">
        <f t="shared" si="27"/>
        <v>90</v>
      </c>
      <c r="K53" s="145">
        <f t="shared" si="27"/>
        <v>0</v>
      </c>
      <c r="L53" s="141">
        <f t="shared" si="27"/>
        <v>0</v>
      </c>
      <c r="M53" s="146">
        <f t="shared" si="27"/>
        <v>0</v>
      </c>
      <c r="N53" s="145">
        <f>N54+N56+N55</f>
        <v>106</v>
      </c>
      <c r="O53" s="141">
        <f t="shared" si="27"/>
        <v>38</v>
      </c>
      <c r="P53" s="146">
        <f>P54+P56+P55</f>
        <v>144</v>
      </c>
      <c r="Q53" s="145">
        <f t="shared" si="27"/>
        <v>0</v>
      </c>
      <c r="R53" s="141">
        <f t="shared" si="27"/>
        <v>0</v>
      </c>
      <c r="S53" s="146">
        <f t="shared" si="27"/>
        <v>0</v>
      </c>
      <c r="T53" s="145">
        <f t="shared" si="27"/>
        <v>0</v>
      </c>
      <c r="U53" s="141">
        <f t="shared" si="27"/>
        <v>0</v>
      </c>
      <c r="V53" s="141">
        <f t="shared" si="27"/>
        <v>0</v>
      </c>
      <c r="W53" s="141">
        <f t="shared" si="27"/>
        <v>0</v>
      </c>
      <c r="X53" s="141">
        <f t="shared" si="27"/>
        <v>0</v>
      </c>
      <c r="Y53" s="141">
        <f t="shared" si="27"/>
        <v>0</v>
      </c>
      <c r="Z53" s="141">
        <f t="shared" si="27"/>
        <v>0</v>
      </c>
      <c r="AA53" s="141">
        <f t="shared" si="27"/>
        <v>0</v>
      </c>
      <c r="AB53" s="141">
        <f t="shared" si="27"/>
        <v>0</v>
      </c>
      <c r="AC53" s="141">
        <f t="shared" si="27"/>
        <v>0</v>
      </c>
      <c r="AD53" s="141">
        <f t="shared" si="27"/>
        <v>0</v>
      </c>
      <c r="AE53" s="141">
        <f t="shared" si="27"/>
        <v>0</v>
      </c>
      <c r="AF53" s="141">
        <f t="shared" si="27"/>
        <v>0</v>
      </c>
      <c r="AG53" s="141">
        <f t="shared" si="27"/>
        <v>0</v>
      </c>
      <c r="AH53" s="141">
        <f t="shared" si="27"/>
        <v>0</v>
      </c>
      <c r="AI53" s="141">
        <f t="shared" si="27"/>
        <v>0</v>
      </c>
      <c r="AJ53" s="141">
        <f t="shared" si="27"/>
        <v>0</v>
      </c>
      <c r="AK53" s="141">
        <f t="shared" si="27"/>
        <v>0</v>
      </c>
      <c r="AL53" s="141">
        <f t="shared" si="27"/>
        <v>0</v>
      </c>
      <c r="AM53" s="141">
        <f t="shared" si="27"/>
        <v>0</v>
      </c>
      <c r="AN53" s="141">
        <f t="shared" si="27"/>
        <v>0</v>
      </c>
      <c r="AO53" s="141">
        <f t="shared" si="27"/>
        <v>0</v>
      </c>
      <c r="AP53" s="141">
        <f t="shared" si="27"/>
        <v>0</v>
      </c>
      <c r="AQ53" s="141">
        <f t="shared" si="27"/>
        <v>0</v>
      </c>
      <c r="AR53" s="141">
        <f t="shared" si="27"/>
        <v>0</v>
      </c>
      <c r="AS53" s="141">
        <f t="shared" si="27"/>
        <v>0</v>
      </c>
      <c r="AT53" s="141">
        <f t="shared" si="27"/>
        <v>0</v>
      </c>
      <c r="AU53" s="141">
        <f t="shared" si="27"/>
        <v>0</v>
      </c>
      <c r="AV53" s="141">
        <f t="shared" si="27"/>
        <v>0</v>
      </c>
      <c r="AW53" s="141">
        <f t="shared" si="27"/>
        <v>0</v>
      </c>
      <c r="AX53" s="141">
        <f t="shared" si="27"/>
        <v>0</v>
      </c>
      <c r="AY53" s="141">
        <f t="shared" si="27"/>
        <v>0</v>
      </c>
      <c r="AZ53" s="141">
        <f t="shared" si="27"/>
        <v>0</v>
      </c>
      <c r="BA53" s="141">
        <f t="shared" si="27"/>
        <v>0</v>
      </c>
      <c r="BB53" s="141">
        <f t="shared" si="27"/>
        <v>0</v>
      </c>
      <c r="BC53" s="141">
        <f t="shared" si="27"/>
        <v>0</v>
      </c>
      <c r="BD53" s="141">
        <f t="shared" si="27"/>
        <v>0</v>
      </c>
      <c r="BE53" s="141">
        <f t="shared" si="27"/>
        <v>0</v>
      </c>
      <c r="BF53" s="141">
        <f t="shared" si="27"/>
        <v>0</v>
      </c>
      <c r="BG53" s="141">
        <f t="shared" si="27"/>
        <v>0</v>
      </c>
      <c r="BH53" s="141">
        <f t="shared" si="27"/>
        <v>0</v>
      </c>
      <c r="BI53" s="141">
        <f t="shared" si="27"/>
        <v>0</v>
      </c>
      <c r="BJ53" s="141">
        <f t="shared" si="27"/>
        <v>0</v>
      </c>
      <c r="BK53" s="141">
        <f t="shared" si="27"/>
        <v>0</v>
      </c>
      <c r="BL53" s="141">
        <f t="shared" si="27"/>
        <v>0</v>
      </c>
      <c r="BM53" s="141">
        <f t="shared" si="27"/>
        <v>0</v>
      </c>
      <c r="BN53" s="141">
        <f t="shared" si="27"/>
        <v>0</v>
      </c>
      <c r="BO53" s="141">
        <f t="shared" si="27"/>
        <v>0</v>
      </c>
      <c r="BP53" s="141">
        <f t="shared" si="27"/>
        <v>0</v>
      </c>
      <c r="BQ53" s="141">
        <f t="shared" si="27"/>
        <v>0</v>
      </c>
      <c r="BR53" s="141">
        <f t="shared" ref="BR53" si="28">BR54+BR56+BR55</f>
        <v>0</v>
      </c>
      <c r="BS53" s="141">
        <f t="shared" ref="BS53:CI53" si="29">BS54+BS56+BS55</f>
        <v>0</v>
      </c>
      <c r="BT53" s="141">
        <f t="shared" si="29"/>
        <v>0</v>
      </c>
      <c r="BU53" s="141">
        <f t="shared" si="29"/>
        <v>0</v>
      </c>
      <c r="BV53" s="141">
        <f t="shared" si="29"/>
        <v>0</v>
      </c>
      <c r="BW53" s="141">
        <f t="shared" si="29"/>
        <v>0</v>
      </c>
      <c r="BX53" s="141">
        <f t="shared" si="29"/>
        <v>0</v>
      </c>
      <c r="BY53" s="141">
        <f t="shared" si="29"/>
        <v>0</v>
      </c>
      <c r="BZ53" s="141">
        <f t="shared" si="29"/>
        <v>0</v>
      </c>
      <c r="CA53" s="141">
        <f t="shared" si="29"/>
        <v>0</v>
      </c>
      <c r="CB53" s="141">
        <f t="shared" si="29"/>
        <v>0</v>
      </c>
      <c r="CC53" s="141">
        <f t="shared" si="29"/>
        <v>0</v>
      </c>
      <c r="CD53" s="141">
        <f t="shared" si="29"/>
        <v>0</v>
      </c>
      <c r="CE53" s="141">
        <f t="shared" si="29"/>
        <v>0</v>
      </c>
      <c r="CF53" s="141">
        <f t="shared" si="29"/>
        <v>0</v>
      </c>
      <c r="CG53" s="141">
        <f t="shared" si="29"/>
        <v>0</v>
      </c>
      <c r="CH53" s="146">
        <f t="shared" si="29"/>
        <v>0</v>
      </c>
      <c r="CI53" s="145">
        <f t="shared" si="29"/>
        <v>18</v>
      </c>
    </row>
    <row r="54">
      <c r="A54" s="82" t="s">
        <v>141</v>
      </c>
      <c r="B54" s="147" t="s">
        <v>142</v>
      </c>
      <c r="C54" s="148" t="s">
        <v>108</v>
      </c>
      <c r="D54" s="149">
        <v>36</v>
      </c>
      <c r="E54" s="150">
        <v>18</v>
      </c>
      <c r="F54" s="114"/>
      <c r="G54" s="114"/>
      <c r="H54" s="114"/>
      <c r="I54" s="115">
        <v>36</v>
      </c>
      <c r="J54" s="116">
        <v>18</v>
      </c>
      <c r="K54" s="117"/>
      <c r="L54" s="118"/>
      <c r="M54" s="119"/>
      <c r="N54" s="121">
        <v>36</v>
      </c>
      <c r="O54" s="121">
        <v>0</v>
      </c>
      <c r="P54" s="119">
        <f t="shared" ref="P54:P56" si="30">N54+O54</f>
        <v>36</v>
      </c>
      <c r="Q54" s="121"/>
      <c r="R54" s="82"/>
      <c r="S54" s="119"/>
      <c r="T54" s="121"/>
      <c r="U54" s="17"/>
      <c r="V54" s="82"/>
      <c r="W54" s="17"/>
      <c r="X54" s="17"/>
      <c r="Y54" s="17"/>
      <c r="Z54" s="122"/>
      <c r="AA54" s="123"/>
      <c r="AB54" s="17"/>
      <c r="AC54" s="82"/>
      <c r="AD54" s="17"/>
      <c r="AE54" s="17"/>
      <c r="AF54" s="17"/>
      <c r="AG54" s="122"/>
      <c r="AH54" s="123"/>
      <c r="AI54" s="17"/>
      <c r="AJ54" s="82"/>
      <c r="AK54" s="17"/>
      <c r="AL54" s="17"/>
      <c r="AM54" s="17"/>
      <c r="AN54" s="122"/>
      <c r="AO54" s="123"/>
      <c r="AP54" s="17"/>
      <c r="AQ54" s="82"/>
      <c r="AR54" s="17"/>
      <c r="AS54" s="17"/>
      <c r="AT54" s="17"/>
      <c r="AU54" s="122"/>
      <c r="AV54" s="123"/>
      <c r="AW54" s="17"/>
      <c r="AX54" s="82"/>
      <c r="AY54" s="17"/>
      <c r="AZ54" s="17"/>
      <c r="BA54" s="17"/>
      <c r="BB54" s="122"/>
      <c r="BC54" s="123"/>
      <c r="BD54" s="17"/>
      <c r="BE54" s="82"/>
      <c r="BF54" s="17"/>
      <c r="BG54" s="17"/>
      <c r="BH54" s="17"/>
      <c r="BI54" s="122"/>
      <c r="BJ54" s="123"/>
      <c r="BK54" s="17"/>
      <c r="BL54" s="82"/>
      <c r="BM54" s="17"/>
      <c r="BN54" s="17"/>
      <c r="BO54" s="17"/>
      <c r="BP54" s="122"/>
      <c r="BQ54" s="123"/>
      <c r="BR54" s="17"/>
      <c r="BS54" s="82"/>
      <c r="BT54" s="17"/>
      <c r="BU54" s="17"/>
      <c r="BV54" s="17"/>
      <c r="BW54" s="122"/>
      <c r="BX54" s="123"/>
      <c r="BY54" s="17"/>
      <c r="BZ54" s="82"/>
      <c r="CA54" s="17"/>
      <c r="CB54" s="17"/>
      <c r="CC54" s="17"/>
      <c r="CD54" s="122"/>
      <c r="CE54" s="123"/>
      <c r="CF54" s="82"/>
      <c r="CG54" s="82"/>
      <c r="CH54" s="119">
        <f t="shared" ref="CH54:CH56" si="31">CF54+CG54</f>
        <v>0</v>
      </c>
      <c r="CI54" s="124"/>
    </row>
    <row r="55" ht="32.399999999999999">
      <c r="A55" s="82" t="s">
        <v>143</v>
      </c>
      <c r="B55" s="134" t="s">
        <v>144</v>
      </c>
      <c r="C55" s="112" t="s">
        <v>93</v>
      </c>
      <c r="D55" s="18">
        <v>72</v>
      </c>
      <c r="E55" s="113">
        <v>36</v>
      </c>
      <c r="F55" s="114"/>
      <c r="G55" s="114"/>
      <c r="H55" s="114"/>
      <c r="I55" s="115">
        <v>72</v>
      </c>
      <c r="J55" s="116">
        <v>36</v>
      </c>
      <c r="K55" s="117"/>
      <c r="L55" s="118"/>
      <c r="M55" s="119"/>
      <c r="N55" s="121">
        <v>34</v>
      </c>
      <c r="O55" s="121">
        <v>38</v>
      </c>
      <c r="P55" s="119">
        <f t="shared" si="30"/>
        <v>72</v>
      </c>
      <c r="Q55" s="121"/>
      <c r="R55" s="82"/>
      <c r="S55" s="119"/>
      <c r="T55" s="121"/>
      <c r="U55" s="17"/>
      <c r="V55" s="82"/>
      <c r="W55" s="17"/>
      <c r="X55" s="17"/>
      <c r="Y55" s="17"/>
      <c r="Z55" s="122"/>
      <c r="AA55" s="123"/>
      <c r="AB55" s="17"/>
      <c r="AC55" s="82"/>
      <c r="AD55" s="17"/>
      <c r="AE55" s="17"/>
      <c r="AF55" s="17"/>
      <c r="AG55" s="122"/>
      <c r="AH55" s="123"/>
      <c r="AI55" s="17"/>
      <c r="AJ55" s="82"/>
      <c r="AK55" s="17"/>
      <c r="AL55" s="17"/>
      <c r="AM55" s="17"/>
      <c r="AN55" s="122"/>
      <c r="AO55" s="123"/>
      <c r="AP55" s="17"/>
      <c r="AQ55" s="82"/>
      <c r="AR55" s="17"/>
      <c r="AS55" s="17"/>
      <c r="AT55" s="17"/>
      <c r="AU55" s="122"/>
      <c r="AV55" s="123"/>
      <c r="AW55" s="17"/>
      <c r="AX55" s="82"/>
      <c r="AY55" s="17"/>
      <c r="AZ55" s="17"/>
      <c r="BA55" s="17"/>
      <c r="BB55" s="122"/>
      <c r="BC55" s="123"/>
      <c r="BD55" s="17"/>
      <c r="BE55" s="82"/>
      <c r="BF55" s="17"/>
      <c r="BG55" s="17"/>
      <c r="BH55" s="17"/>
      <c r="BI55" s="122"/>
      <c r="BJ55" s="123"/>
      <c r="BK55" s="17"/>
      <c r="BL55" s="82"/>
      <c r="BM55" s="17"/>
      <c r="BN55" s="17"/>
      <c r="BO55" s="17"/>
      <c r="BP55" s="122"/>
      <c r="BQ55" s="123"/>
      <c r="BR55" s="17"/>
      <c r="BS55" s="82"/>
      <c r="BT55" s="17"/>
      <c r="BU55" s="17"/>
      <c r="BV55" s="17"/>
      <c r="BW55" s="122"/>
      <c r="BX55" s="123"/>
      <c r="BY55" s="17"/>
      <c r="BZ55" s="82"/>
      <c r="CA55" s="17"/>
      <c r="CB55" s="17"/>
      <c r="CC55" s="17"/>
      <c r="CD55" s="122"/>
      <c r="CE55" s="123"/>
      <c r="CF55" s="82"/>
      <c r="CG55" s="82"/>
      <c r="CH55" s="119">
        <f t="shared" si="31"/>
        <v>0</v>
      </c>
      <c r="CI55" s="133">
        <v>18</v>
      </c>
    </row>
    <row r="56" ht="21.600000000000001">
      <c r="A56" s="82" t="s">
        <v>145</v>
      </c>
      <c r="B56" s="151" t="s">
        <v>146</v>
      </c>
      <c r="C56" s="152" t="s">
        <v>108</v>
      </c>
      <c r="D56" s="153">
        <v>36</v>
      </c>
      <c r="E56" s="154">
        <v>36</v>
      </c>
      <c r="F56" s="114"/>
      <c r="G56" s="114"/>
      <c r="H56" s="114"/>
      <c r="I56" s="115">
        <v>36</v>
      </c>
      <c r="J56" s="116">
        <v>36</v>
      </c>
      <c r="K56" s="117"/>
      <c r="L56" s="118"/>
      <c r="M56" s="119"/>
      <c r="N56" s="121">
        <v>36</v>
      </c>
      <c r="O56" s="121">
        <v>0</v>
      </c>
      <c r="P56" s="119">
        <f t="shared" si="30"/>
        <v>36</v>
      </c>
      <c r="Q56" s="121"/>
      <c r="R56" s="82"/>
      <c r="S56" s="119"/>
      <c r="T56" s="121"/>
      <c r="U56" s="17"/>
      <c r="V56" s="82"/>
      <c r="W56" s="17"/>
      <c r="X56" s="17"/>
      <c r="Y56" s="17"/>
      <c r="Z56" s="122"/>
      <c r="AA56" s="123"/>
      <c r="AB56" s="17"/>
      <c r="AC56" s="82"/>
      <c r="AD56" s="17"/>
      <c r="AE56" s="17"/>
      <c r="AF56" s="17"/>
      <c r="AG56" s="122"/>
      <c r="AH56" s="123"/>
      <c r="AI56" s="17"/>
      <c r="AJ56" s="82"/>
      <c r="AK56" s="17"/>
      <c r="AL56" s="17"/>
      <c r="AM56" s="17"/>
      <c r="AN56" s="122"/>
      <c r="AO56" s="123"/>
      <c r="AP56" s="17"/>
      <c r="AQ56" s="82"/>
      <c r="AR56" s="17"/>
      <c r="AS56" s="17"/>
      <c r="AT56" s="17"/>
      <c r="AU56" s="122"/>
      <c r="AV56" s="123"/>
      <c r="AW56" s="17"/>
      <c r="AX56" s="82"/>
      <c r="AY56" s="17"/>
      <c r="AZ56" s="17"/>
      <c r="BA56" s="17"/>
      <c r="BB56" s="122"/>
      <c r="BC56" s="123"/>
      <c r="BD56" s="17"/>
      <c r="BE56" s="82"/>
      <c r="BF56" s="17"/>
      <c r="BG56" s="17"/>
      <c r="BH56" s="17"/>
      <c r="BI56" s="122"/>
      <c r="BJ56" s="123"/>
      <c r="BK56" s="17"/>
      <c r="BL56" s="82"/>
      <c r="BM56" s="17"/>
      <c r="BN56" s="17"/>
      <c r="BO56" s="17"/>
      <c r="BP56" s="122"/>
      <c r="BQ56" s="123"/>
      <c r="BR56" s="17"/>
      <c r="BS56" s="82"/>
      <c r="BT56" s="17"/>
      <c r="BU56" s="17"/>
      <c r="BV56" s="17"/>
      <c r="BW56" s="122"/>
      <c r="BX56" s="123"/>
      <c r="BY56" s="17"/>
      <c r="BZ56" s="82"/>
      <c r="CA56" s="17"/>
      <c r="CB56" s="17"/>
      <c r="CC56" s="17"/>
      <c r="CD56" s="122"/>
      <c r="CE56" s="123"/>
      <c r="CF56" s="82"/>
      <c r="CG56" s="82"/>
      <c r="CH56" s="119">
        <f t="shared" si="31"/>
        <v>0</v>
      </c>
      <c r="CI56" s="124"/>
    </row>
    <row r="57" ht="32.399999999999999">
      <c r="A57" s="104" t="s">
        <v>147</v>
      </c>
      <c r="B57" s="142" t="s">
        <v>148</v>
      </c>
      <c r="C57" s="155" t="s">
        <v>149</v>
      </c>
      <c r="D57" s="104">
        <v>494</v>
      </c>
      <c r="E57" s="104"/>
      <c r="F57" s="104">
        <f>SUM(F58:F63)</f>
        <v>0</v>
      </c>
      <c r="G57" s="104">
        <v>22</v>
      </c>
      <c r="H57" s="104">
        <f t="shared" ref="H57:AM57" si="32">SUM(H58:H63)</f>
        <v>4</v>
      </c>
      <c r="I57" s="104">
        <f t="shared" si="32"/>
        <v>468</v>
      </c>
      <c r="J57" s="108">
        <f t="shared" si="32"/>
        <v>266</v>
      </c>
      <c r="K57" s="109">
        <f t="shared" si="32"/>
        <v>0</v>
      </c>
      <c r="L57" s="104">
        <f t="shared" si="32"/>
        <v>0</v>
      </c>
      <c r="M57" s="110">
        <f t="shared" si="32"/>
        <v>0</v>
      </c>
      <c r="N57" s="109">
        <f t="shared" si="32"/>
        <v>62</v>
      </c>
      <c r="O57" s="104">
        <f t="shared" si="32"/>
        <v>128</v>
      </c>
      <c r="P57" s="110">
        <f t="shared" si="32"/>
        <v>190</v>
      </c>
      <c r="Q57" s="109">
        <f t="shared" si="32"/>
        <v>188</v>
      </c>
      <c r="R57" s="104">
        <f t="shared" si="32"/>
        <v>90</v>
      </c>
      <c r="S57" s="110">
        <f t="shared" si="32"/>
        <v>278</v>
      </c>
      <c r="T57" s="109">
        <f t="shared" si="32"/>
        <v>0</v>
      </c>
      <c r="U57" s="104">
        <f t="shared" si="32"/>
        <v>0</v>
      </c>
      <c r="V57" s="104">
        <f t="shared" si="32"/>
        <v>0</v>
      </c>
      <c r="W57" s="104">
        <f t="shared" si="32"/>
        <v>0</v>
      </c>
      <c r="X57" s="104">
        <f t="shared" si="32"/>
        <v>0</v>
      </c>
      <c r="Y57" s="104">
        <f t="shared" si="32"/>
        <v>0</v>
      </c>
      <c r="Z57" s="104">
        <f t="shared" si="32"/>
        <v>0</v>
      </c>
      <c r="AA57" s="104">
        <f t="shared" si="32"/>
        <v>0</v>
      </c>
      <c r="AB57" s="104">
        <f t="shared" si="32"/>
        <v>0</v>
      </c>
      <c r="AC57" s="104">
        <f t="shared" si="32"/>
        <v>0</v>
      </c>
      <c r="AD57" s="104">
        <f t="shared" si="32"/>
        <v>0</v>
      </c>
      <c r="AE57" s="104">
        <f t="shared" si="32"/>
        <v>0</v>
      </c>
      <c r="AF57" s="104">
        <f t="shared" si="32"/>
        <v>0</v>
      </c>
      <c r="AG57" s="104">
        <f t="shared" si="32"/>
        <v>0</v>
      </c>
      <c r="AH57" s="104">
        <f t="shared" si="32"/>
        <v>0</v>
      </c>
      <c r="AI57" s="104">
        <f t="shared" si="32"/>
        <v>0</v>
      </c>
      <c r="AJ57" s="104">
        <f t="shared" si="32"/>
        <v>0</v>
      </c>
      <c r="AK57" s="104">
        <f t="shared" si="32"/>
        <v>0</v>
      </c>
      <c r="AL57" s="104">
        <f t="shared" si="32"/>
        <v>0</v>
      </c>
      <c r="AM57" s="104">
        <f t="shared" si="32"/>
        <v>0</v>
      </c>
      <c r="AN57" s="104">
        <f t="shared" ref="AN57:BS57" si="33">SUM(AN58:AN63)</f>
        <v>0</v>
      </c>
      <c r="AO57" s="104">
        <f t="shared" si="33"/>
        <v>0</v>
      </c>
      <c r="AP57" s="104">
        <f t="shared" si="33"/>
        <v>0</v>
      </c>
      <c r="AQ57" s="104">
        <f t="shared" si="33"/>
        <v>0</v>
      </c>
      <c r="AR57" s="104">
        <f t="shared" si="33"/>
        <v>0</v>
      </c>
      <c r="AS57" s="104">
        <f t="shared" si="33"/>
        <v>0</v>
      </c>
      <c r="AT57" s="104">
        <f t="shared" si="33"/>
        <v>0</v>
      </c>
      <c r="AU57" s="104">
        <f t="shared" si="33"/>
        <v>0</v>
      </c>
      <c r="AV57" s="104">
        <f t="shared" si="33"/>
        <v>0</v>
      </c>
      <c r="AW57" s="104">
        <f t="shared" si="33"/>
        <v>0</v>
      </c>
      <c r="AX57" s="104">
        <f t="shared" si="33"/>
        <v>0</v>
      </c>
      <c r="AY57" s="104">
        <f t="shared" si="33"/>
        <v>0</v>
      </c>
      <c r="AZ57" s="104">
        <f t="shared" si="33"/>
        <v>0</v>
      </c>
      <c r="BA57" s="104">
        <f t="shared" si="33"/>
        <v>0</v>
      </c>
      <c r="BB57" s="104">
        <f t="shared" si="33"/>
        <v>0</v>
      </c>
      <c r="BC57" s="104">
        <f t="shared" si="33"/>
        <v>0</v>
      </c>
      <c r="BD57" s="104">
        <f t="shared" si="33"/>
        <v>0</v>
      </c>
      <c r="BE57" s="104">
        <f t="shared" si="33"/>
        <v>0</v>
      </c>
      <c r="BF57" s="104">
        <f t="shared" si="33"/>
        <v>0</v>
      </c>
      <c r="BG57" s="104">
        <f t="shared" si="33"/>
        <v>0</v>
      </c>
      <c r="BH57" s="104">
        <f t="shared" si="33"/>
        <v>0</v>
      </c>
      <c r="BI57" s="104">
        <f t="shared" si="33"/>
        <v>0</v>
      </c>
      <c r="BJ57" s="104">
        <f t="shared" si="33"/>
        <v>0</v>
      </c>
      <c r="BK57" s="104">
        <f t="shared" si="33"/>
        <v>0</v>
      </c>
      <c r="BL57" s="104">
        <f t="shared" si="33"/>
        <v>0</v>
      </c>
      <c r="BM57" s="104">
        <f t="shared" si="33"/>
        <v>0</v>
      </c>
      <c r="BN57" s="104">
        <f t="shared" si="33"/>
        <v>0</v>
      </c>
      <c r="BO57" s="104">
        <f t="shared" si="33"/>
        <v>0</v>
      </c>
      <c r="BP57" s="104">
        <f t="shared" si="33"/>
        <v>0</v>
      </c>
      <c r="BQ57" s="104">
        <f t="shared" si="33"/>
        <v>0</v>
      </c>
      <c r="BR57" s="104">
        <f t="shared" si="33"/>
        <v>0</v>
      </c>
      <c r="BS57" s="104">
        <f t="shared" si="33"/>
        <v>0</v>
      </c>
      <c r="BT57" s="104">
        <f t="shared" ref="BT57:CI57" si="34">SUM(BT58:BT63)</f>
        <v>0</v>
      </c>
      <c r="BU57" s="104">
        <f t="shared" si="34"/>
        <v>0</v>
      </c>
      <c r="BV57" s="104">
        <f t="shared" si="34"/>
        <v>0</v>
      </c>
      <c r="BW57" s="104">
        <f t="shared" si="34"/>
        <v>0</v>
      </c>
      <c r="BX57" s="104">
        <f t="shared" si="34"/>
        <v>0</v>
      </c>
      <c r="BY57" s="104">
        <f t="shared" si="34"/>
        <v>0</v>
      </c>
      <c r="BZ57" s="104">
        <f t="shared" si="34"/>
        <v>0</v>
      </c>
      <c r="CA57" s="104">
        <f t="shared" si="34"/>
        <v>0</v>
      </c>
      <c r="CB57" s="104">
        <f t="shared" si="34"/>
        <v>0</v>
      </c>
      <c r="CC57" s="104">
        <f t="shared" si="34"/>
        <v>0</v>
      </c>
      <c r="CD57" s="104">
        <f t="shared" si="34"/>
        <v>0</v>
      </c>
      <c r="CE57" s="104">
        <f t="shared" si="34"/>
        <v>0</v>
      </c>
      <c r="CF57" s="104">
        <f t="shared" si="34"/>
        <v>0</v>
      </c>
      <c r="CG57" s="104">
        <f t="shared" si="34"/>
        <v>0</v>
      </c>
      <c r="CH57" s="110">
        <f t="shared" si="34"/>
        <v>0</v>
      </c>
      <c r="CI57" s="109">
        <f t="shared" si="34"/>
        <v>276</v>
      </c>
    </row>
    <row r="58" ht="32.399999999999999">
      <c r="A58" s="82" t="s">
        <v>150</v>
      </c>
      <c r="B58" s="147" t="s">
        <v>151</v>
      </c>
      <c r="C58" s="156" t="s">
        <v>152</v>
      </c>
      <c r="D58" s="31">
        <v>36</v>
      </c>
      <c r="E58" s="150">
        <v>18</v>
      </c>
      <c r="F58" s="114"/>
      <c r="G58" s="114"/>
      <c r="H58" s="114"/>
      <c r="I58" s="115">
        <v>36</v>
      </c>
      <c r="J58" s="116">
        <v>18</v>
      </c>
      <c r="K58" s="117"/>
      <c r="L58" s="118"/>
      <c r="M58" s="119"/>
      <c r="N58" s="121"/>
      <c r="O58" s="121"/>
      <c r="P58" s="119">
        <f t="shared" ref="P58:P63" si="35">N58+O58</f>
        <v>0</v>
      </c>
      <c r="Q58" s="121">
        <v>36</v>
      </c>
      <c r="R58" s="82">
        <v>0</v>
      </c>
      <c r="S58" s="119">
        <f t="shared" ref="S58:S63" si="36">Q58+R58</f>
        <v>36</v>
      </c>
      <c r="T58" s="121"/>
      <c r="U58" s="17"/>
      <c r="V58" s="82"/>
      <c r="W58" s="17"/>
      <c r="X58" s="17"/>
      <c r="Y58" s="17"/>
      <c r="Z58" s="122"/>
      <c r="AA58" s="123"/>
      <c r="AB58" s="17"/>
      <c r="AC58" s="82"/>
      <c r="AD58" s="17"/>
      <c r="AE58" s="17"/>
      <c r="AF58" s="17"/>
      <c r="AG58" s="122"/>
      <c r="AH58" s="123"/>
      <c r="AI58" s="17"/>
      <c r="AJ58" s="82"/>
      <c r="AK58" s="17"/>
      <c r="AL58" s="17"/>
      <c r="AM58" s="17"/>
      <c r="AN58" s="122"/>
      <c r="AO58" s="123"/>
      <c r="AP58" s="17"/>
      <c r="AQ58" s="82"/>
      <c r="AR58" s="17"/>
      <c r="AS58" s="17"/>
      <c r="AT58" s="17"/>
      <c r="AU58" s="122"/>
      <c r="AV58" s="123"/>
      <c r="AW58" s="17"/>
      <c r="AX58" s="82"/>
      <c r="AY58" s="17"/>
      <c r="AZ58" s="17"/>
      <c r="BA58" s="17"/>
      <c r="BB58" s="122"/>
      <c r="BC58" s="123"/>
      <c r="BD58" s="17"/>
      <c r="BE58" s="82"/>
      <c r="BF58" s="17"/>
      <c r="BG58" s="17"/>
      <c r="BH58" s="17"/>
      <c r="BI58" s="122"/>
      <c r="BJ58" s="123"/>
      <c r="BK58" s="17"/>
      <c r="BL58" s="82"/>
      <c r="BM58" s="17"/>
      <c r="BN58" s="17"/>
      <c r="BO58" s="17"/>
      <c r="BP58" s="122"/>
      <c r="BQ58" s="123"/>
      <c r="BR58" s="17"/>
      <c r="BS58" s="82"/>
      <c r="BT58" s="17"/>
      <c r="BU58" s="17"/>
      <c r="BV58" s="17"/>
      <c r="BW58" s="122"/>
      <c r="BX58" s="123"/>
      <c r="BY58" s="17"/>
      <c r="BZ58" s="82"/>
      <c r="CA58" s="17"/>
      <c r="CB58" s="17"/>
      <c r="CC58" s="17"/>
      <c r="CD58" s="122"/>
      <c r="CE58" s="123"/>
      <c r="CF58" s="82"/>
      <c r="CG58" s="82"/>
      <c r="CH58" s="119">
        <f t="shared" ref="CH58:CH63" si="37">CF58+CG58</f>
        <v>0</v>
      </c>
      <c r="CI58" s="124"/>
    </row>
    <row r="59" ht="43.200000000000003">
      <c r="A59" s="82" t="s">
        <v>153</v>
      </c>
      <c r="B59" s="134" t="s">
        <v>154</v>
      </c>
      <c r="C59" s="157" t="s">
        <v>152</v>
      </c>
      <c r="D59" s="31">
        <v>108</v>
      </c>
      <c r="E59" s="150">
        <v>36</v>
      </c>
      <c r="F59" s="114"/>
      <c r="G59" s="114"/>
      <c r="H59" s="114"/>
      <c r="I59" s="115">
        <v>108</v>
      </c>
      <c r="J59" s="116">
        <v>54</v>
      </c>
      <c r="K59" s="117"/>
      <c r="L59" s="118"/>
      <c r="M59" s="119"/>
      <c r="N59" s="121">
        <v>20</v>
      </c>
      <c r="O59" s="121">
        <v>32</v>
      </c>
      <c r="P59" s="119">
        <f t="shared" si="35"/>
        <v>52</v>
      </c>
      <c r="Q59" s="121">
        <v>56</v>
      </c>
      <c r="R59" s="82">
        <v>0</v>
      </c>
      <c r="S59" s="119">
        <f t="shared" si="36"/>
        <v>56</v>
      </c>
      <c r="T59" s="121"/>
      <c r="U59" s="158"/>
      <c r="V59" s="82"/>
      <c r="W59" s="17"/>
      <c r="X59" s="17"/>
      <c r="Y59" s="159"/>
      <c r="Z59" s="122"/>
      <c r="AA59" s="123"/>
      <c r="AB59" s="158"/>
      <c r="AC59" s="82"/>
      <c r="AD59" s="17"/>
      <c r="AE59" s="17"/>
      <c r="AF59" s="159"/>
      <c r="AG59" s="122"/>
      <c r="AH59" s="123"/>
      <c r="AI59" s="158"/>
      <c r="AJ59" s="82"/>
      <c r="AK59" s="17"/>
      <c r="AL59" s="17"/>
      <c r="AM59" s="159"/>
      <c r="AN59" s="122"/>
      <c r="AO59" s="123"/>
      <c r="AP59" s="158"/>
      <c r="AQ59" s="82"/>
      <c r="AR59" s="17"/>
      <c r="AS59" s="17"/>
      <c r="AT59" s="159"/>
      <c r="AU59" s="122"/>
      <c r="AV59" s="123"/>
      <c r="AW59" s="158"/>
      <c r="AX59" s="82"/>
      <c r="AY59" s="17"/>
      <c r="AZ59" s="17"/>
      <c r="BA59" s="159"/>
      <c r="BB59" s="122"/>
      <c r="BC59" s="123"/>
      <c r="BD59" s="158"/>
      <c r="BE59" s="82"/>
      <c r="BF59" s="17"/>
      <c r="BG59" s="17"/>
      <c r="BH59" s="159"/>
      <c r="BI59" s="122"/>
      <c r="BJ59" s="123"/>
      <c r="BK59" s="158"/>
      <c r="BL59" s="82"/>
      <c r="BM59" s="17"/>
      <c r="BN59" s="17"/>
      <c r="BO59" s="159"/>
      <c r="BP59" s="122"/>
      <c r="BQ59" s="123"/>
      <c r="BR59" s="158"/>
      <c r="BS59" s="82"/>
      <c r="BT59" s="17"/>
      <c r="BU59" s="17"/>
      <c r="BV59" s="159"/>
      <c r="BW59" s="122"/>
      <c r="BX59" s="123"/>
      <c r="BY59" s="158"/>
      <c r="BZ59" s="82"/>
      <c r="CA59" s="17"/>
      <c r="CB59" s="17"/>
      <c r="CC59" s="159"/>
      <c r="CD59" s="122"/>
      <c r="CE59" s="160"/>
      <c r="CF59" s="82"/>
      <c r="CG59" s="82"/>
      <c r="CH59" s="119">
        <f t="shared" si="37"/>
        <v>0</v>
      </c>
      <c r="CI59" s="133">
        <v>54</v>
      </c>
    </row>
    <row r="60" ht="43.200000000000003">
      <c r="A60" s="82" t="s">
        <v>155</v>
      </c>
      <c r="B60" s="134" t="s">
        <v>156</v>
      </c>
      <c r="C60" s="157" t="s">
        <v>157</v>
      </c>
      <c r="D60" s="31">
        <v>154</v>
      </c>
      <c r="E60" s="150">
        <v>102</v>
      </c>
      <c r="F60" s="114"/>
      <c r="G60" s="114">
        <v>6</v>
      </c>
      <c r="H60" s="114">
        <v>4</v>
      </c>
      <c r="I60" s="115">
        <v>144</v>
      </c>
      <c r="J60" s="116">
        <v>102</v>
      </c>
      <c r="K60" s="117"/>
      <c r="L60" s="118"/>
      <c r="M60" s="119"/>
      <c r="N60" s="121">
        <v>42</v>
      </c>
      <c r="O60" s="121">
        <v>52</v>
      </c>
      <c r="P60" s="119">
        <f t="shared" si="35"/>
        <v>94</v>
      </c>
      <c r="Q60" s="121">
        <v>30</v>
      </c>
      <c r="R60" s="82">
        <v>20</v>
      </c>
      <c r="S60" s="119">
        <f t="shared" si="36"/>
        <v>50</v>
      </c>
      <c r="T60" s="121"/>
      <c r="U60" s="158"/>
      <c r="V60" s="82"/>
      <c r="W60" s="17"/>
      <c r="X60" s="17"/>
      <c r="Y60" s="159"/>
      <c r="Z60" s="122"/>
      <c r="AA60" s="123"/>
      <c r="AB60" s="158"/>
      <c r="AC60" s="82"/>
      <c r="AD60" s="17"/>
      <c r="AE60" s="17"/>
      <c r="AF60" s="159"/>
      <c r="AG60" s="122"/>
      <c r="AH60" s="123"/>
      <c r="AI60" s="158"/>
      <c r="AJ60" s="82"/>
      <c r="AK60" s="17"/>
      <c r="AL60" s="17"/>
      <c r="AM60" s="159"/>
      <c r="AN60" s="122"/>
      <c r="AO60" s="123"/>
      <c r="AP60" s="158"/>
      <c r="AQ60" s="82"/>
      <c r="AR60" s="17"/>
      <c r="AS60" s="17"/>
      <c r="AT60" s="159"/>
      <c r="AU60" s="122"/>
      <c r="AV60" s="123"/>
      <c r="AW60" s="158"/>
      <c r="AX60" s="82"/>
      <c r="AY60" s="17"/>
      <c r="AZ60" s="17"/>
      <c r="BA60" s="159"/>
      <c r="BB60" s="122"/>
      <c r="BC60" s="123"/>
      <c r="BD60" s="158"/>
      <c r="BE60" s="82"/>
      <c r="BF60" s="17"/>
      <c r="BG60" s="17"/>
      <c r="BH60" s="159"/>
      <c r="BI60" s="122"/>
      <c r="BJ60" s="123"/>
      <c r="BK60" s="158"/>
      <c r="BL60" s="82"/>
      <c r="BM60" s="17"/>
      <c r="BN60" s="17"/>
      <c r="BO60" s="159"/>
      <c r="BP60" s="122"/>
      <c r="BQ60" s="123"/>
      <c r="BR60" s="158"/>
      <c r="BS60" s="82"/>
      <c r="BT60" s="17"/>
      <c r="BU60" s="17"/>
      <c r="BV60" s="159"/>
      <c r="BW60" s="122"/>
      <c r="BX60" s="123"/>
      <c r="BY60" s="158"/>
      <c r="BZ60" s="82"/>
      <c r="CA60" s="17"/>
      <c r="CB60" s="17"/>
      <c r="CC60" s="159"/>
      <c r="CD60" s="122"/>
      <c r="CE60" s="160"/>
      <c r="CF60" s="82"/>
      <c r="CG60" s="82"/>
      <c r="CH60" s="119">
        <f t="shared" si="37"/>
        <v>0</v>
      </c>
      <c r="CI60" s="133">
        <v>78</v>
      </c>
    </row>
    <row r="61" ht="43.200000000000003">
      <c r="A61" s="82" t="s">
        <v>158</v>
      </c>
      <c r="B61" s="134" t="s">
        <v>159</v>
      </c>
      <c r="C61" s="157" t="s">
        <v>152</v>
      </c>
      <c r="D61" s="18">
        <v>72</v>
      </c>
      <c r="E61" s="113">
        <v>36</v>
      </c>
      <c r="F61" s="114"/>
      <c r="G61" s="161"/>
      <c r="H61" s="161"/>
      <c r="I61" s="162">
        <v>72</v>
      </c>
      <c r="J61" s="116">
        <v>36</v>
      </c>
      <c r="K61" s="117"/>
      <c r="L61" s="118"/>
      <c r="M61" s="119"/>
      <c r="N61" s="121"/>
      <c r="O61" s="121">
        <v>44</v>
      </c>
      <c r="P61" s="119">
        <f t="shared" si="35"/>
        <v>44</v>
      </c>
      <c r="Q61" s="121">
        <v>28</v>
      </c>
      <c r="R61" s="82">
        <v>0</v>
      </c>
      <c r="S61" s="119">
        <f t="shared" si="36"/>
        <v>28</v>
      </c>
      <c r="T61" s="121"/>
      <c r="U61" s="158"/>
      <c r="V61" s="82"/>
      <c r="W61" s="17"/>
      <c r="X61" s="17"/>
      <c r="Y61" s="159"/>
      <c r="Z61" s="122"/>
      <c r="AA61" s="123"/>
      <c r="AB61" s="158"/>
      <c r="AC61" s="82"/>
      <c r="AD61" s="17"/>
      <c r="AE61" s="17"/>
      <c r="AF61" s="159"/>
      <c r="AG61" s="122"/>
      <c r="AH61" s="123"/>
      <c r="AI61" s="158"/>
      <c r="AJ61" s="82"/>
      <c r="AK61" s="17"/>
      <c r="AL61" s="17"/>
      <c r="AM61" s="159"/>
      <c r="AN61" s="122"/>
      <c r="AO61" s="123"/>
      <c r="AP61" s="158"/>
      <c r="AQ61" s="82"/>
      <c r="AR61" s="17"/>
      <c r="AS61" s="17"/>
      <c r="AT61" s="159"/>
      <c r="AU61" s="122"/>
      <c r="AV61" s="123"/>
      <c r="AW61" s="158"/>
      <c r="AX61" s="82"/>
      <c r="AY61" s="17"/>
      <c r="AZ61" s="17"/>
      <c r="BA61" s="159"/>
      <c r="BB61" s="122"/>
      <c r="BC61" s="123"/>
      <c r="BD61" s="158"/>
      <c r="BE61" s="82"/>
      <c r="BF61" s="17"/>
      <c r="BG61" s="17"/>
      <c r="BH61" s="159"/>
      <c r="BI61" s="122"/>
      <c r="BJ61" s="123"/>
      <c r="BK61" s="158"/>
      <c r="BL61" s="82"/>
      <c r="BM61" s="17"/>
      <c r="BN61" s="17"/>
      <c r="BO61" s="159"/>
      <c r="BP61" s="122"/>
      <c r="BQ61" s="123"/>
      <c r="BR61" s="158"/>
      <c r="BS61" s="82"/>
      <c r="BT61" s="17"/>
      <c r="BU61" s="17"/>
      <c r="BV61" s="159"/>
      <c r="BW61" s="122"/>
      <c r="BX61" s="123"/>
      <c r="BY61" s="158"/>
      <c r="BZ61" s="82"/>
      <c r="CA61" s="17"/>
      <c r="CB61" s="17"/>
      <c r="CC61" s="159"/>
      <c r="CD61" s="122"/>
      <c r="CE61" s="160"/>
      <c r="CF61" s="82"/>
      <c r="CG61" s="82"/>
      <c r="CH61" s="119">
        <f t="shared" si="37"/>
        <v>0</v>
      </c>
      <c r="CI61" s="133">
        <v>36</v>
      </c>
    </row>
    <row r="62" ht="62" customHeight="1">
      <c r="A62" s="82" t="s">
        <v>160</v>
      </c>
      <c r="B62" s="163" t="s">
        <v>161</v>
      </c>
      <c r="C62" s="112" t="s">
        <v>162</v>
      </c>
      <c r="D62" s="18">
        <v>36</v>
      </c>
      <c r="E62" s="113">
        <v>20</v>
      </c>
      <c r="F62" s="114"/>
      <c r="G62" s="114"/>
      <c r="H62" s="114"/>
      <c r="I62" s="115">
        <v>36</v>
      </c>
      <c r="J62" s="116">
        <v>20</v>
      </c>
      <c r="K62" s="117"/>
      <c r="L62" s="118"/>
      <c r="M62" s="119">
        <f t="shared" ref="M62:M63" si="38">K62+L62</f>
        <v>0</v>
      </c>
      <c r="N62" s="121"/>
      <c r="O62" s="121"/>
      <c r="P62" s="119">
        <f t="shared" si="35"/>
        <v>0</v>
      </c>
      <c r="Q62" s="121">
        <v>0</v>
      </c>
      <c r="R62" s="82">
        <v>36</v>
      </c>
      <c r="S62" s="119">
        <f t="shared" si="36"/>
        <v>36</v>
      </c>
      <c r="T62" s="121"/>
      <c r="U62" s="17"/>
      <c r="V62" s="82"/>
      <c r="W62" s="17"/>
      <c r="X62" s="17"/>
      <c r="Y62" s="17"/>
      <c r="Z62" s="122"/>
      <c r="AA62" s="123"/>
      <c r="AB62" s="17"/>
      <c r="AC62" s="82"/>
      <c r="AD62" s="17"/>
      <c r="AE62" s="17"/>
      <c r="AF62" s="17"/>
      <c r="AG62" s="122"/>
      <c r="AH62" s="123"/>
      <c r="AI62" s="17"/>
      <c r="AJ62" s="82"/>
      <c r="AK62" s="17"/>
      <c r="AL62" s="17"/>
      <c r="AM62" s="17"/>
      <c r="AN62" s="122"/>
      <c r="AO62" s="123"/>
      <c r="AP62" s="17"/>
      <c r="AQ62" s="82"/>
      <c r="AR62" s="17"/>
      <c r="AS62" s="17"/>
      <c r="AT62" s="17"/>
      <c r="AU62" s="122"/>
      <c r="AV62" s="123"/>
      <c r="AW62" s="17"/>
      <c r="AX62" s="82"/>
      <c r="AY62" s="17"/>
      <c r="AZ62" s="17"/>
      <c r="BA62" s="17"/>
      <c r="BB62" s="122"/>
      <c r="BC62" s="123"/>
      <c r="BD62" s="17"/>
      <c r="BE62" s="82"/>
      <c r="BF62" s="17"/>
      <c r="BG62" s="17"/>
      <c r="BH62" s="17"/>
      <c r="BI62" s="122"/>
      <c r="BJ62" s="123"/>
      <c r="BK62" s="17"/>
      <c r="BL62" s="82"/>
      <c r="BM62" s="17"/>
      <c r="BN62" s="17"/>
      <c r="BO62" s="17"/>
      <c r="BP62" s="122"/>
      <c r="BQ62" s="123"/>
      <c r="BR62" s="17"/>
      <c r="BS62" s="82"/>
      <c r="BT62" s="17"/>
      <c r="BU62" s="17"/>
      <c r="BV62" s="17"/>
      <c r="BW62" s="122"/>
      <c r="BX62" s="123"/>
      <c r="BY62" s="17"/>
      <c r="BZ62" s="82"/>
      <c r="CA62" s="17"/>
      <c r="CB62" s="17"/>
      <c r="CC62" s="17"/>
      <c r="CD62" s="122"/>
      <c r="CE62" s="123"/>
      <c r="CF62" s="82"/>
      <c r="CG62" s="82"/>
      <c r="CH62" s="119">
        <f t="shared" si="37"/>
        <v>0</v>
      </c>
      <c r="CI62" s="133">
        <v>36</v>
      </c>
    </row>
    <row r="63" ht="32.399999999999999">
      <c r="A63" s="82" t="s">
        <v>163</v>
      </c>
      <c r="B63" s="135" t="s">
        <v>164</v>
      </c>
      <c r="C63" s="112" t="s">
        <v>162</v>
      </c>
      <c r="D63" s="18">
        <v>72</v>
      </c>
      <c r="E63" s="113">
        <v>36</v>
      </c>
      <c r="F63" s="114"/>
      <c r="G63" s="114"/>
      <c r="H63" s="114"/>
      <c r="I63" s="115">
        <v>72</v>
      </c>
      <c r="J63" s="116">
        <v>36</v>
      </c>
      <c r="K63" s="117"/>
      <c r="L63" s="118"/>
      <c r="M63" s="119">
        <f t="shared" si="38"/>
        <v>0</v>
      </c>
      <c r="N63" s="121"/>
      <c r="O63" s="121"/>
      <c r="P63" s="119">
        <f t="shared" si="35"/>
        <v>0</v>
      </c>
      <c r="Q63" s="121">
        <v>38</v>
      </c>
      <c r="R63" s="82">
        <v>34</v>
      </c>
      <c r="S63" s="119">
        <f t="shared" si="36"/>
        <v>72</v>
      </c>
      <c r="T63" s="121"/>
      <c r="U63" s="17"/>
      <c r="V63" s="82"/>
      <c r="W63" s="17"/>
      <c r="X63" s="17"/>
      <c r="Y63" s="17"/>
      <c r="Z63" s="122"/>
      <c r="AA63" s="123"/>
      <c r="AB63" s="17"/>
      <c r="AC63" s="82"/>
      <c r="AD63" s="17"/>
      <c r="AE63" s="17"/>
      <c r="AF63" s="17"/>
      <c r="AG63" s="122"/>
      <c r="AH63" s="123"/>
      <c r="AI63" s="17"/>
      <c r="AJ63" s="82"/>
      <c r="AK63" s="17"/>
      <c r="AL63" s="17"/>
      <c r="AM63" s="17"/>
      <c r="AN63" s="122"/>
      <c r="AO63" s="123"/>
      <c r="AP63" s="17"/>
      <c r="AQ63" s="82"/>
      <c r="AR63" s="17"/>
      <c r="AS63" s="17"/>
      <c r="AT63" s="17"/>
      <c r="AU63" s="122"/>
      <c r="AV63" s="123"/>
      <c r="AW63" s="17"/>
      <c r="AX63" s="82"/>
      <c r="AY63" s="17"/>
      <c r="AZ63" s="17"/>
      <c r="BA63" s="17"/>
      <c r="BB63" s="122"/>
      <c r="BC63" s="123"/>
      <c r="BD63" s="17"/>
      <c r="BE63" s="82"/>
      <c r="BF63" s="17"/>
      <c r="BG63" s="17"/>
      <c r="BH63" s="17"/>
      <c r="BI63" s="122"/>
      <c r="BJ63" s="123"/>
      <c r="BK63" s="17"/>
      <c r="BL63" s="82"/>
      <c r="BM63" s="17"/>
      <c r="BN63" s="17"/>
      <c r="BO63" s="17"/>
      <c r="BP63" s="122"/>
      <c r="BQ63" s="123"/>
      <c r="BR63" s="17"/>
      <c r="BS63" s="82"/>
      <c r="BT63" s="17"/>
      <c r="BU63" s="17"/>
      <c r="BV63" s="17"/>
      <c r="BW63" s="122"/>
      <c r="BX63" s="123"/>
      <c r="BY63" s="17"/>
      <c r="BZ63" s="82"/>
      <c r="CA63" s="17"/>
      <c r="CB63" s="17"/>
      <c r="CC63" s="17"/>
      <c r="CD63" s="122"/>
      <c r="CE63" s="123"/>
      <c r="CF63" s="82"/>
      <c r="CG63" s="82"/>
      <c r="CH63" s="119">
        <f t="shared" si="37"/>
        <v>0</v>
      </c>
      <c r="CI63" s="133">
        <v>72</v>
      </c>
    </row>
    <row r="64" ht="43.200000000000003">
      <c r="A64" s="104" t="s">
        <v>165</v>
      </c>
      <c r="B64" s="164" t="s">
        <v>166</v>
      </c>
      <c r="C64" s="165" t="s">
        <v>167</v>
      </c>
      <c r="D64" s="104">
        <v>836</v>
      </c>
      <c r="E64" s="104"/>
      <c r="F64" s="104">
        <f>SUM(F65:F72)</f>
        <v>36</v>
      </c>
      <c r="G64" s="104">
        <v>22</v>
      </c>
      <c r="H64" s="104">
        <f t="shared" ref="H64:AM64" si="39">SUM(H65:H72)</f>
        <v>22</v>
      </c>
      <c r="I64" s="104">
        <f t="shared" si="39"/>
        <v>756</v>
      </c>
      <c r="J64" s="108">
        <f t="shared" si="39"/>
        <v>378</v>
      </c>
      <c r="K64" s="109">
        <f t="shared" si="39"/>
        <v>0</v>
      </c>
      <c r="L64" s="104">
        <f t="shared" si="39"/>
        <v>0</v>
      </c>
      <c r="M64" s="110">
        <f t="shared" si="39"/>
        <v>0</v>
      </c>
      <c r="N64" s="109">
        <f t="shared" si="39"/>
        <v>0</v>
      </c>
      <c r="O64" s="104">
        <f t="shared" si="39"/>
        <v>0</v>
      </c>
      <c r="P64" s="110">
        <f t="shared" si="39"/>
        <v>0</v>
      </c>
      <c r="Q64" s="109">
        <f t="shared" si="39"/>
        <v>126</v>
      </c>
      <c r="R64" s="104">
        <f t="shared" si="39"/>
        <v>290</v>
      </c>
      <c r="S64" s="110">
        <f t="shared" si="39"/>
        <v>416</v>
      </c>
      <c r="T64" s="109">
        <f t="shared" si="39"/>
        <v>0</v>
      </c>
      <c r="U64" s="104">
        <f t="shared" si="39"/>
        <v>0</v>
      </c>
      <c r="V64" s="104">
        <f t="shared" si="39"/>
        <v>0</v>
      </c>
      <c r="W64" s="104">
        <f t="shared" si="39"/>
        <v>0</v>
      </c>
      <c r="X64" s="104">
        <f t="shared" si="39"/>
        <v>0</v>
      </c>
      <c r="Y64" s="104">
        <f t="shared" si="39"/>
        <v>0</v>
      </c>
      <c r="Z64" s="104">
        <f t="shared" si="39"/>
        <v>0</v>
      </c>
      <c r="AA64" s="104">
        <f t="shared" si="39"/>
        <v>0</v>
      </c>
      <c r="AB64" s="104">
        <f t="shared" si="39"/>
        <v>0</v>
      </c>
      <c r="AC64" s="104">
        <f t="shared" si="39"/>
        <v>0</v>
      </c>
      <c r="AD64" s="104">
        <f t="shared" si="39"/>
        <v>0</v>
      </c>
      <c r="AE64" s="104">
        <f t="shared" si="39"/>
        <v>0</v>
      </c>
      <c r="AF64" s="104">
        <f t="shared" si="39"/>
        <v>0</v>
      </c>
      <c r="AG64" s="104">
        <f t="shared" si="39"/>
        <v>0</v>
      </c>
      <c r="AH64" s="104">
        <f t="shared" si="39"/>
        <v>0</v>
      </c>
      <c r="AI64" s="104">
        <f t="shared" si="39"/>
        <v>0</v>
      </c>
      <c r="AJ64" s="104">
        <f t="shared" si="39"/>
        <v>0</v>
      </c>
      <c r="AK64" s="104">
        <f t="shared" si="39"/>
        <v>0</v>
      </c>
      <c r="AL64" s="104">
        <f t="shared" si="39"/>
        <v>0</v>
      </c>
      <c r="AM64" s="104">
        <f t="shared" si="39"/>
        <v>0</v>
      </c>
      <c r="AN64" s="104">
        <f t="shared" ref="AN64:BS64" si="40">SUM(AN65:AN72)</f>
        <v>0</v>
      </c>
      <c r="AO64" s="104">
        <f t="shared" si="40"/>
        <v>0</v>
      </c>
      <c r="AP64" s="104">
        <f t="shared" si="40"/>
        <v>0</v>
      </c>
      <c r="AQ64" s="104">
        <f t="shared" si="40"/>
        <v>0</v>
      </c>
      <c r="AR64" s="104">
        <f t="shared" si="40"/>
        <v>0</v>
      </c>
      <c r="AS64" s="104">
        <f t="shared" si="40"/>
        <v>0</v>
      </c>
      <c r="AT64" s="104">
        <f t="shared" si="40"/>
        <v>0</v>
      </c>
      <c r="AU64" s="104">
        <f t="shared" si="40"/>
        <v>0</v>
      </c>
      <c r="AV64" s="104">
        <f t="shared" si="40"/>
        <v>0</v>
      </c>
      <c r="AW64" s="104">
        <f t="shared" si="40"/>
        <v>0</v>
      </c>
      <c r="AX64" s="104">
        <f t="shared" si="40"/>
        <v>0</v>
      </c>
      <c r="AY64" s="104">
        <f t="shared" si="40"/>
        <v>0</v>
      </c>
      <c r="AZ64" s="104">
        <f t="shared" si="40"/>
        <v>0</v>
      </c>
      <c r="BA64" s="104">
        <f t="shared" si="40"/>
        <v>0</v>
      </c>
      <c r="BB64" s="104">
        <f t="shared" si="40"/>
        <v>0</v>
      </c>
      <c r="BC64" s="104">
        <f t="shared" si="40"/>
        <v>0</v>
      </c>
      <c r="BD64" s="104">
        <f t="shared" si="40"/>
        <v>0</v>
      </c>
      <c r="BE64" s="104">
        <f t="shared" si="40"/>
        <v>0</v>
      </c>
      <c r="BF64" s="104">
        <f t="shared" si="40"/>
        <v>0</v>
      </c>
      <c r="BG64" s="104">
        <f t="shared" si="40"/>
        <v>0</v>
      </c>
      <c r="BH64" s="104">
        <f t="shared" si="40"/>
        <v>0</v>
      </c>
      <c r="BI64" s="104">
        <f t="shared" si="40"/>
        <v>0</v>
      </c>
      <c r="BJ64" s="104">
        <f t="shared" si="40"/>
        <v>0</v>
      </c>
      <c r="BK64" s="104">
        <f t="shared" si="40"/>
        <v>0</v>
      </c>
      <c r="BL64" s="104">
        <f t="shared" si="40"/>
        <v>0</v>
      </c>
      <c r="BM64" s="104">
        <f t="shared" si="40"/>
        <v>0</v>
      </c>
      <c r="BN64" s="104">
        <f t="shared" si="40"/>
        <v>0</v>
      </c>
      <c r="BO64" s="104">
        <f t="shared" si="40"/>
        <v>0</v>
      </c>
      <c r="BP64" s="104">
        <f t="shared" si="40"/>
        <v>0</v>
      </c>
      <c r="BQ64" s="104">
        <f t="shared" si="40"/>
        <v>0</v>
      </c>
      <c r="BR64" s="104">
        <f t="shared" si="40"/>
        <v>0</v>
      </c>
      <c r="BS64" s="104">
        <f t="shared" si="40"/>
        <v>0</v>
      </c>
      <c r="BT64" s="104">
        <f t="shared" ref="BT64:CI64" si="41">SUM(BT65:BT72)</f>
        <v>0</v>
      </c>
      <c r="BU64" s="104">
        <f t="shared" si="41"/>
        <v>0</v>
      </c>
      <c r="BV64" s="104">
        <f t="shared" si="41"/>
        <v>0</v>
      </c>
      <c r="BW64" s="104">
        <f t="shared" si="41"/>
        <v>0</v>
      </c>
      <c r="BX64" s="104">
        <f t="shared" si="41"/>
        <v>0</v>
      </c>
      <c r="BY64" s="104">
        <f t="shared" si="41"/>
        <v>0</v>
      </c>
      <c r="BZ64" s="104">
        <f t="shared" si="41"/>
        <v>0</v>
      </c>
      <c r="CA64" s="104">
        <f t="shared" si="41"/>
        <v>0</v>
      </c>
      <c r="CB64" s="104">
        <f t="shared" si="41"/>
        <v>0</v>
      </c>
      <c r="CC64" s="104">
        <f t="shared" si="41"/>
        <v>0</v>
      </c>
      <c r="CD64" s="104">
        <f t="shared" si="41"/>
        <v>0</v>
      </c>
      <c r="CE64" s="104">
        <f t="shared" si="41"/>
        <v>0</v>
      </c>
      <c r="CF64" s="104">
        <f t="shared" si="41"/>
        <v>196</v>
      </c>
      <c r="CG64" s="104">
        <f t="shared" si="41"/>
        <v>180</v>
      </c>
      <c r="CH64" s="110">
        <f t="shared" si="41"/>
        <v>376</v>
      </c>
      <c r="CI64" s="109">
        <f t="shared" si="41"/>
        <v>594</v>
      </c>
    </row>
    <row r="65" ht="21.600000000000001">
      <c r="A65" s="166" t="s">
        <v>168</v>
      </c>
      <c r="B65" s="147" t="s">
        <v>169</v>
      </c>
      <c r="C65" s="167" t="s">
        <v>131</v>
      </c>
      <c r="D65" s="18">
        <v>112</v>
      </c>
      <c r="E65" s="113">
        <v>54</v>
      </c>
      <c r="F65" s="114"/>
      <c r="G65" s="114"/>
      <c r="H65" s="114">
        <v>4</v>
      </c>
      <c r="I65" s="115">
        <v>108</v>
      </c>
      <c r="J65" s="116">
        <v>54</v>
      </c>
      <c r="K65" s="117"/>
      <c r="L65" s="118"/>
      <c r="M65" s="119">
        <f t="shared" ref="M65:M72" si="42">K65+L65</f>
        <v>0</v>
      </c>
      <c r="N65" s="121"/>
      <c r="O65" s="121"/>
      <c r="P65" s="119">
        <f t="shared" ref="P65:P72" si="43">N65+O65</f>
        <v>0</v>
      </c>
      <c r="Q65" s="121">
        <v>30</v>
      </c>
      <c r="R65" s="82">
        <v>34</v>
      </c>
      <c r="S65" s="119">
        <f t="shared" ref="S65:S72" si="44">Q65+R65</f>
        <v>64</v>
      </c>
      <c r="T65" s="121"/>
      <c r="U65" s="17"/>
      <c r="V65" s="82"/>
      <c r="W65" s="17"/>
      <c r="X65" s="17"/>
      <c r="Y65" s="17"/>
      <c r="Z65" s="122"/>
      <c r="AA65" s="123"/>
      <c r="AB65" s="17"/>
      <c r="AC65" s="82"/>
      <c r="AD65" s="17"/>
      <c r="AE65" s="17"/>
      <c r="AF65" s="17"/>
      <c r="AG65" s="122"/>
      <c r="AH65" s="123"/>
      <c r="AI65" s="17"/>
      <c r="AJ65" s="82"/>
      <c r="AK65" s="17"/>
      <c r="AL65" s="17"/>
      <c r="AM65" s="17"/>
      <c r="AN65" s="122"/>
      <c r="AO65" s="123"/>
      <c r="AP65" s="17"/>
      <c r="AQ65" s="82"/>
      <c r="AR65" s="17"/>
      <c r="AS65" s="17"/>
      <c r="AT65" s="17"/>
      <c r="AU65" s="122"/>
      <c r="AV65" s="123"/>
      <c r="AW65" s="17"/>
      <c r="AX65" s="82"/>
      <c r="AY65" s="17"/>
      <c r="AZ65" s="17"/>
      <c r="BA65" s="17"/>
      <c r="BB65" s="122"/>
      <c r="BC65" s="123"/>
      <c r="BD65" s="17"/>
      <c r="BE65" s="82"/>
      <c r="BF65" s="17"/>
      <c r="BG65" s="17"/>
      <c r="BH65" s="17"/>
      <c r="BI65" s="122"/>
      <c r="BJ65" s="123"/>
      <c r="BK65" s="17"/>
      <c r="BL65" s="82"/>
      <c r="BM65" s="17"/>
      <c r="BN65" s="17"/>
      <c r="BO65" s="17"/>
      <c r="BP65" s="122"/>
      <c r="BQ65" s="123"/>
      <c r="BR65" s="17"/>
      <c r="BS65" s="82"/>
      <c r="BT65" s="17"/>
      <c r="BU65" s="17"/>
      <c r="BV65" s="17"/>
      <c r="BW65" s="122"/>
      <c r="BX65" s="123"/>
      <c r="BY65" s="17"/>
      <c r="BZ65" s="82"/>
      <c r="CA65" s="17"/>
      <c r="CB65" s="17"/>
      <c r="CC65" s="17"/>
      <c r="CD65" s="122"/>
      <c r="CE65" s="123"/>
      <c r="CF65" s="166">
        <v>20</v>
      </c>
      <c r="CG65" s="82">
        <v>24</v>
      </c>
      <c r="CH65" s="119">
        <f t="shared" ref="CH65:CH72" si="45">CF65+CG65</f>
        <v>44</v>
      </c>
      <c r="CI65" s="133">
        <v>54</v>
      </c>
    </row>
    <row r="66" ht="43.200000000000003">
      <c r="A66" s="82" t="s">
        <v>170</v>
      </c>
      <c r="B66" s="134" t="s">
        <v>171</v>
      </c>
      <c r="C66" s="168"/>
      <c r="D66" s="18">
        <v>120</v>
      </c>
      <c r="E66" s="113">
        <v>54</v>
      </c>
      <c r="F66" s="114"/>
      <c r="G66" s="114">
        <v>6</v>
      </c>
      <c r="H66" s="114">
        <v>6</v>
      </c>
      <c r="I66" s="115">
        <v>108</v>
      </c>
      <c r="J66" s="116">
        <v>54</v>
      </c>
      <c r="K66" s="117"/>
      <c r="L66" s="118"/>
      <c r="M66" s="119">
        <f t="shared" si="42"/>
        <v>0</v>
      </c>
      <c r="N66" s="121"/>
      <c r="O66" s="121"/>
      <c r="P66" s="119">
        <f t="shared" si="43"/>
        <v>0</v>
      </c>
      <c r="Q66" s="121">
        <v>30</v>
      </c>
      <c r="R66" s="82">
        <v>34</v>
      </c>
      <c r="S66" s="119">
        <f t="shared" si="44"/>
        <v>64</v>
      </c>
      <c r="T66" s="121"/>
      <c r="U66" s="17"/>
      <c r="V66" s="82"/>
      <c r="W66" s="17"/>
      <c r="X66" s="17"/>
      <c r="Y66" s="17"/>
      <c r="Z66" s="122"/>
      <c r="AA66" s="123"/>
      <c r="AB66" s="17"/>
      <c r="AC66" s="82"/>
      <c r="AD66" s="17"/>
      <c r="AE66" s="17"/>
      <c r="AF66" s="17"/>
      <c r="AG66" s="122"/>
      <c r="AH66" s="123"/>
      <c r="AI66" s="17"/>
      <c r="AJ66" s="82"/>
      <c r="AK66" s="17"/>
      <c r="AL66" s="17"/>
      <c r="AM66" s="17"/>
      <c r="AN66" s="122"/>
      <c r="AO66" s="123"/>
      <c r="AP66" s="17"/>
      <c r="AQ66" s="82"/>
      <c r="AR66" s="17"/>
      <c r="AS66" s="17"/>
      <c r="AT66" s="17"/>
      <c r="AU66" s="122"/>
      <c r="AV66" s="123"/>
      <c r="AW66" s="17"/>
      <c r="AX66" s="82"/>
      <c r="AY66" s="17"/>
      <c r="AZ66" s="17"/>
      <c r="BA66" s="17"/>
      <c r="BB66" s="122"/>
      <c r="BC66" s="123"/>
      <c r="BD66" s="17"/>
      <c r="BE66" s="82"/>
      <c r="BF66" s="17"/>
      <c r="BG66" s="17"/>
      <c r="BH66" s="17"/>
      <c r="BI66" s="122"/>
      <c r="BJ66" s="123"/>
      <c r="BK66" s="17"/>
      <c r="BL66" s="82"/>
      <c r="BM66" s="17"/>
      <c r="BN66" s="17"/>
      <c r="BO66" s="17"/>
      <c r="BP66" s="122"/>
      <c r="BQ66" s="123"/>
      <c r="BR66" s="17"/>
      <c r="BS66" s="82"/>
      <c r="BT66" s="17"/>
      <c r="BU66" s="17"/>
      <c r="BV66" s="17"/>
      <c r="BW66" s="122"/>
      <c r="BX66" s="123"/>
      <c r="BY66" s="17"/>
      <c r="BZ66" s="82"/>
      <c r="CA66" s="17"/>
      <c r="CB66" s="17"/>
      <c r="CC66" s="17"/>
      <c r="CD66" s="122"/>
      <c r="CE66" s="123"/>
      <c r="CF66" s="166">
        <v>20</v>
      </c>
      <c r="CG66" s="82">
        <v>24</v>
      </c>
      <c r="CH66" s="119">
        <f t="shared" si="45"/>
        <v>44</v>
      </c>
      <c r="CI66" s="133">
        <v>72</v>
      </c>
    </row>
    <row r="67" ht="32.399999999999999">
      <c r="A67" s="82" t="s">
        <v>172</v>
      </c>
      <c r="B67" s="134" t="s">
        <v>173</v>
      </c>
      <c r="C67" s="168"/>
      <c r="D67" s="18">
        <v>112</v>
      </c>
      <c r="E67" s="113">
        <v>54</v>
      </c>
      <c r="F67" s="114"/>
      <c r="G67" s="114"/>
      <c r="H67" s="114">
        <v>4</v>
      </c>
      <c r="I67" s="115">
        <v>108</v>
      </c>
      <c r="J67" s="116">
        <v>54</v>
      </c>
      <c r="K67" s="117"/>
      <c r="L67" s="118"/>
      <c r="M67" s="119">
        <f t="shared" si="42"/>
        <v>0</v>
      </c>
      <c r="N67" s="121"/>
      <c r="O67" s="121"/>
      <c r="P67" s="119">
        <f t="shared" si="43"/>
        <v>0</v>
      </c>
      <c r="Q67" s="121">
        <v>30</v>
      </c>
      <c r="R67" s="82">
        <v>34</v>
      </c>
      <c r="S67" s="119">
        <f t="shared" si="44"/>
        <v>64</v>
      </c>
      <c r="T67" s="121"/>
      <c r="U67" s="17"/>
      <c r="V67" s="82"/>
      <c r="W67" s="17"/>
      <c r="X67" s="17"/>
      <c r="Y67" s="17"/>
      <c r="Z67" s="122"/>
      <c r="AA67" s="123"/>
      <c r="AB67" s="17"/>
      <c r="AC67" s="82"/>
      <c r="AD67" s="17"/>
      <c r="AE67" s="17"/>
      <c r="AF67" s="17"/>
      <c r="AG67" s="122"/>
      <c r="AH67" s="123"/>
      <c r="AI67" s="17"/>
      <c r="AJ67" s="82"/>
      <c r="AK67" s="17"/>
      <c r="AL67" s="17"/>
      <c r="AM67" s="17"/>
      <c r="AN67" s="122"/>
      <c r="AO67" s="123"/>
      <c r="AP67" s="17"/>
      <c r="AQ67" s="82"/>
      <c r="AR67" s="17"/>
      <c r="AS67" s="17"/>
      <c r="AT67" s="17"/>
      <c r="AU67" s="122"/>
      <c r="AV67" s="123"/>
      <c r="AW67" s="17"/>
      <c r="AX67" s="82"/>
      <c r="AY67" s="17"/>
      <c r="AZ67" s="17"/>
      <c r="BA67" s="17"/>
      <c r="BB67" s="122"/>
      <c r="BC67" s="123"/>
      <c r="BD67" s="17"/>
      <c r="BE67" s="82"/>
      <c r="BF67" s="17"/>
      <c r="BG67" s="17"/>
      <c r="BH67" s="17"/>
      <c r="BI67" s="122"/>
      <c r="BJ67" s="123"/>
      <c r="BK67" s="17"/>
      <c r="BL67" s="82"/>
      <c r="BM67" s="17"/>
      <c r="BN67" s="17"/>
      <c r="BO67" s="17"/>
      <c r="BP67" s="122"/>
      <c r="BQ67" s="123"/>
      <c r="BR67" s="17"/>
      <c r="BS67" s="82"/>
      <c r="BT67" s="17"/>
      <c r="BU67" s="17"/>
      <c r="BV67" s="17"/>
      <c r="BW67" s="122"/>
      <c r="BX67" s="123"/>
      <c r="BY67" s="17"/>
      <c r="BZ67" s="82"/>
      <c r="CA67" s="17"/>
      <c r="CB67" s="17"/>
      <c r="CC67" s="17"/>
      <c r="CD67" s="122"/>
      <c r="CE67" s="123"/>
      <c r="CF67" s="166">
        <v>20</v>
      </c>
      <c r="CG67" s="82">
        <v>24</v>
      </c>
      <c r="CH67" s="119">
        <f t="shared" si="45"/>
        <v>44</v>
      </c>
      <c r="CI67" s="133">
        <v>72</v>
      </c>
    </row>
    <row r="68" ht="32.399999999999999">
      <c r="A68" s="82" t="s">
        <v>174</v>
      </c>
      <c r="B68" s="134" t="s">
        <v>175</v>
      </c>
      <c r="C68" s="168"/>
      <c r="D68" s="18">
        <v>74</v>
      </c>
      <c r="E68" s="113">
        <v>36</v>
      </c>
      <c r="F68" s="114"/>
      <c r="G68" s="114"/>
      <c r="H68" s="114">
        <v>2</v>
      </c>
      <c r="I68" s="115">
        <v>72</v>
      </c>
      <c r="J68" s="116">
        <v>36</v>
      </c>
      <c r="K68" s="117"/>
      <c r="L68" s="118"/>
      <c r="M68" s="119">
        <f t="shared" si="42"/>
        <v>0</v>
      </c>
      <c r="N68" s="121"/>
      <c r="O68" s="121"/>
      <c r="P68" s="119">
        <f t="shared" si="43"/>
        <v>0</v>
      </c>
      <c r="Q68" s="121">
        <v>0</v>
      </c>
      <c r="R68" s="82">
        <v>52</v>
      </c>
      <c r="S68" s="119">
        <f t="shared" si="44"/>
        <v>52</v>
      </c>
      <c r="T68" s="121"/>
      <c r="U68" s="17"/>
      <c r="V68" s="82"/>
      <c r="W68" s="17"/>
      <c r="X68" s="17"/>
      <c r="Y68" s="17"/>
      <c r="Z68" s="122"/>
      <c r="AA68" s="123"/>
      <c r="AB68" s="17"/>
      <c r="AC68" s="82"/>
      <c r="AD68" s="17"/>
      <c r="AE68" s="17"/>
      <c r="AF68" s="17"/>
      <c r="AG68" s="122"/>
      <c r="AH68" s="123"/>
      <c r="AI68" s="17"/>
      <c r="AJ68" s="82"/>
      <c r="AK68" s="17"/>
      <c r="AL68" s="17"/>
      <c r="AM68" s="17"/>
      <c r="AN68" s="122"/>
      <c r="AO68" s="123"/>
      <c r="AP68" s="17"/>
      <c r="AQ68" s="82"/>
      <c r="AR68" s="17"/>
      <c r="AS68" s="17"/>
      <c r="AT68" s="17"/>
      <c r="AU68" s="122"/>
      <c r="AV68" s="123"/>
      <c r="AW68" s="17"/>
      <c r="AX68" s="82"/>
      <c r="AY68" s="17"/>
      <c r="AZ68" s="17"/>
      <c r="BA68" s="17"/>
      <c r="BB68" s="122"/>
      <c r="BC68" s="123"/>
      <c r="BD68" s="17"/>
      <c r="BE68" s="82"/>
      <c r="BF68" s="17"/>
      <c r="BG68" s="17"/>
      <c r="BH68" s="17"/>
      <c r="BI68" s="122"/>
      <c r="BJ68" s="123"/>
      <c r="BK68" s="17"/>
      <c r="BL68" s="82"/>
      <c r="BM68" s="17"/>
      <c r="BN68" s="17"/>
      <c r="BO68" s="17"/>
      <c r="BP68" s="122"/>
      <c r="BQ68" s="123"/>
      <c r="BR68" s="17"/>
      <c r="BS68" s="82"/>
      <c r="BT68" s="17"/>
      <c r="BU68" s="17"/>
      <c r="BV68" s="17"/>
      <c r="BW68" s="122"/>
      <c r="BX68" s="123"/>
      <c r="BY68" s="17"/>
      <c r="BZ68" s="82"/>
      <c r="CA68" s="17"/>
      <c r="CB68" s="17"/>
      <c r="CC68" s="17"/>
      <c r="CD68" s="122"/>
      <c r="CE68" s="123"/>
      <c r="CF68" s="82">
        <v>20</v>
      </c>
      <c r="CG68" s="82">
        <v>0</v>
      </c>
      <c r="CH68" s="119">
        <f t="shared" si="45"/>
        <v>20</v>
      </c>
      <c r="CI68" s="133">
        <v>36</v>
      </c>
    </row>
    <row r="69" ht="21.600000000000001">
      <c r="A69" s="82" t="s">
        <v>176</v>
      </c>
      <c r="B69" s="169" t="s">
        <v>177</v>
      </c>
      <c r="C69" s="170"/>
      <c r="D69" s="18">
        <v>110</v>
      </c>
      <c r="E69" s="113">
        <v>54</v>
      </c>
      <c r="F69" s="114"/>
      <c r="G69" s="114"/>
      <c r="H69" s="114">
        <v>2</v>
      </c>
      <c r="I69" s="115">
        <v>108</v>
      </c>
      <c r="J69" s="116">
        <v>54</v>
      </c>
      <c r="K69" s="117"/>
      <c r="L69" s="118"/>
      <c r="M69" s="119">
        <f t="shared" si="42"/>
        <v>0</v>
      </c>
      <c r="N69" s="121"/>
      <c r="O69" s="121"/>
      <c r="P69" s="119">
        <f t="shared" si="43"/>
        <v>0</v>
      </c>
      <c r="Q69" s="121">
        <v>0</v>
      </c>
      <c r="R69" s="82">
        <v>48</v>
      </c>
      <c r="S69" s="119">
        <f t="shared" si="44"/>
        <v>48</v>
      </c>
      <c r="T69" s="121"/>
      <c r="U69" s="17"/>
      <c r="V69" s="82"/>
      <c r="W69" s="17"/>
      <c r="X69" s="17"/>
      <c r="Y69" s="17"/>
      <c r="Z69" s="122"/>
      <c r="AA69" s="123"/>
      <c r="AB69" s="17"/>
      <c r="AC69" s="82"/>
      <c r="AD69" s="17"/>
      <c r="AE69" s="17"/>
      <c r="AF69" s="17"/>
      <c r="AG69" s="122"/>
      <c r="AH69" s="123"/>
      <c r="AI69" s="17"/>
      <c r="AJ69" s="82"/>
      <c r="AK69" s="17"/>
      <c r="AL69" s="17"/>
      <c r="AM69" s="17"/>
      <c r="AN69" s="122"/>
      <c r="AO69" s="123"/>
      <c r="AP69" s="17"/>
      <c r="AQ69" s="82"/>
      <c r="AR69" s="17"/>
      <c r="AS69" s="17"/>
      <c r="AT69" s="17"/>
      <c r="AU69" s="122"/>
      <c r="AV69" s="123"/>
      <c r="AW69" s="17"/>
      <c r="AX69" s="82"/>
      <c r="AY69" s="17"/>
      <c r="AZ69" s="17"/>
      <c r="BA69" s="17"/>
      <c r="BB69" s="122"/>
      <c r="BC69" s="123"/>
      <c r="BD69" s="17"/>
      <c r="BE69" s="82"/>
      <c r="BF69" s="17"/>
      <c r="BG69" s="17"/>
      <c r="BH69" s="17"/>
      <c r="BI69" s="122"/>
      <c r="BJ69" s="123"/>
      <c r="BK69" s="17"/>
      <c r="BL69" s="82"/>
      <c r="BM69" s="17"/>
      <c r="BN69" s="17"/>
      <c r="BO69" s="17"/>
      <c r="BP69" s="122"/>
      <c r="BQ69" s="123"/>
      <c r="BR69" s="17"/>
      <c r="BS69" s="82"/>
      <c r="BT69" s="17"/>
      <c r="BU69" s="17"/>
      <c r="BV69" s="17"/>
      <c r="BW69" s="122"/>
      <c r="BX69" s="123"/>
      <c r="BY69" s="17"/>
      <c r="BZ69" s="82"/>
      <c r="CA69" s="17"/>
      <c r="CB69" s="17"/>
      <c r="CC69" s="17"/>
      <c r="CD69" s="122"/>
      <c r="CE69" s="123"/>
      <c r="CF69" s="82">
        <v>24</v>
      </c>
      <c r="CG69" s="82">
        <v>36</v>
      </c>
      <c r="CH69" s="119">
        <f t="shared" si="45"/>
        <v>60</v>
      </c>
      <c r="CI69" s="133">
        <v>72</v>
      </c>
    </row>
    <row r="70" ht="21.600000000000001">
      <c r="A70" s="82" t="s">
        <v>178</v>
      </c>
      <c r="B70" s="135" t="s">
        <v>179</v>
      </c>
      <c r="C70" s="112" t="s">
        <v>180</v>
      </c>
      <c r="D70" s="18">
        <v>108</v>
      </c>
      <c r="E70" s="113">
        <v>54</v>
      </c>
      <c r="F70" s="114"/>
      <c r="G70" s="114"/>
      <c r="H70" s="114"/>
      <c r="I70" s="115">
        <v>108</v>
      </c>
      <c r="J70" s="116">
        <v>54</v>
      </c>
      <c r="K70" s="117"/>
      <c r="L70" s="118"/>
      <c r="M70" s="119">
        <f t="shared" si="42"/>
        <v>0</v>
      </c>
      <c r="N70" s="121"/>
      <c r="O70" s="121"/>
      <c r="P70" s="119">
        <f t="shared" si="43"/>
        <v>0</v>
      </c>
      <c r="Q70" s="121">
        <v>36</v>
      </c>
      <c r="R70" s="82">
        <v>48</v>
      </c>
      <c r="S70" s="119">
        <f t="shared" si="44"/>
        <v>84</v>
      </c>
      <c r="T70" s="121"/>
      <c r="U70" s="17"/>
      <c r="V70" s="82"/>
      <c r="W70" s="17"/>
      <c r="X70" s="17"/>
      <c r="Y70" s="17"/>
      <c r="Z70" s="122"/>
      <c r="AA70" s="123"/>
      <c r="AB70" s="17"/>
      <c r="AC70" s="82"/>
      <c r="AD70" s="17"/>
      <c r="AE70" s="17"/>
      <c r="AF70" s="17"/>
      <c r="AG70" s="122"/>
      <c r="AH70" s="123"/>
      <c r="AI70" s="17"/>
      <c r="AJ70" s="82"/>
      <c r="AK70" s="17"/>
      <c r="AL70" s="17"/>
      <c r="AM70" s="17"/>
      <c r="AN70" s="122"/>
      <c r="AO70" s="123"/>
      <c r="AP70" s="17"/>
      <c r="AQ70" s="82"/>
      <c r="AR70" s="17"/>
      <c r="AS70" s="17"/>
      <c r="AT70" s="17"/>
      <c r="AU70" s="122"/>
      <c r="AV70" s="123"/>
      <c r="AW70" s="17"/>
      <c r="AX70" s="82"/>
      <c r="AY70" s="17"/>
      <c r="AZ70" s="17"/>
      <c r="BA70" s="17"/>
      <c r="BB70" s="122"/>
      <c r="BC70" s="123"/>
      <c r="BD70" s="17"/>
      <c r="BE70" s="82"/>
      <c r="BF70" s="17"/>
      <c r="BG70" s="17"/>
      <c r="BH70" s="17"/>
      <c r="BI70" s="122"/>
      <c r="BJ70" s="123"/>
      <c r="BK70" s="17"/>
      <c r="BL70" s="82"/>
      <c r="BM70" s="17"/>
      <c r="BN70" s="17"/>
      <c r="BO70" s="17"/>
      <c r="BP70" s="122"/>
      <c r="BQ70" s="123"/>
      <c r="BR70" s="17"/>
      <c r="BS70" s="82"/>
      <c r="BT70" s="17"/>
      <c r="BU70" s="17"/>
      <c r="BV70" s="17"/>
      <c r="BW70" s="122"/>
      <c r="BX70" s="123"/>
      <c r="BY70" s="17"/>
      <c r="BZ70" s="82"/>
      <c r="CA70" s="17"/>
      <c r="CB70" s="17"/>
      <c r="CC70" s="17"/>
      <c r="CD70" s="122"/>
      <c r="CE70" s="123"/>
      <c r="CF70" s="82">
        <v>24</v>
      </c>
      <c r="CG70" s="82">
        <v>0</v>
      </c>
      <c r="CH70" s="119">
        <f t="shared" si="45"/>
        <v>24</v>
      </c>
      <c r="CI70" s="133">
        <v>108</v>
      </c>
    </row>
    <row r="71" ht="43.200000000000003">
      <c r="A71" s="82" t="s">
        <v>181</v>
      </c>
      <c r="B71" s="135" t="s">
        <v>182</v>
      </c>
      <c r="C71" s="18" t="s">
        <v>96</v>
      </c>
      <c r="D71" s="18">
        <v>108</v>
      </c>
      <c r="E71" s="113">
        <v>36</v>
      </c>
      <c r="F71" s="114">
        <v>36</v>
      </c>
      <c r="G71" s="114"/>
      <c r="H71" s="114"/>
      <c r="I71" s="115">
        <v>72</v>
      </c>
      <c r="J71" s="116">
        <v>36</v>
      </c>
      <c r="K71" s="117"/>
      <c r="L71" s="118"/>
      <c r="M71" s="119">
        <f t="shared" si="42"/>
        <v>0</v>
      </c>
      <c r="N71" s="121"/>
      <c r="O71" s="121"/>
      <c r="P71" s="119">
        <f t="shared" si="43"/>
        <v>0</v>
      </c>
      <c r="Q71" s="121">
        <v>0</v>
      </c>
      <c r="R71" s="82">
        <v>40</v>
      </c>
      <c r="S71" s="119">
        <f t="shared" si="44"/>
        <v>40</v>
      </c>
      <c r="T71" s="121"/>
      <c r="U71" s="17"/>
      <c r="V71" s="82"/>
      <c r="W71" s="17"/>
      <c r="X71" s="17"/>
      <c r="Y71" s="17"/>
      <c r="Z71" s="122"/>
      <c r="AA71" s="123"/>
      <c r="AB71" s="17"/>
      <c r="AC71" s="82"/>
      <c r="AD71" s="17"/>
      <c r="AE71" s="17"/>
      <c r="AF71" s="17"/>
      <c r="AG71" s="122"/>
      <c r="AH71" s="123"/>
      <c r="AI71" s="17"/>
      <c r="AJ71" s="82"/>
      <c r="AK71" s="17"/>
      <c r="AL71" s="17"/>
      <c r="AM71" s="17"/>
      <c r="AN71" s="122"/>
      <c r="AO71" s="123"/>
      <c r="AP71" s="17"/>
      <c r="AQ71" s="82"/>
      <c r="AR71" s="17"/>
      <c r="AS71" s="17"/>
      <c r="AT71" s="17"/>
      <c r="AU71" s="122"/>
      <c r="AV71" s="123"/>
      <c r="AW71" s="17"/>
      <c r="AX71" s="82"/>
      <c r="AY71" s="17"/>
      <c r="AZ71" s="17"/>
      <c r="BA71" s="17"/>
      <c r="BB71" s="122"/>
      <c r="BC71" s="123"/>
      <c r="BD71" s="17"/>
      <c r="BE71" s="82"/>
      <c r="BF71" s="17"/>
      <c r="BG71" s="17"/>
      <c r="BH71" s="17"/>
      <c r="BI71" s="122"/>
      <c r="BJ71" s="123"/>
      <c r="BK71" s="17"/>
      <c r="BL71" s="82"/>
      <c r="BM71" s="17"/>
      <c r="BN71" s="17"/>
      <c r="BO71" s="17"/>
      <c r="BP71" s="122"/>
      <c r="BQ71" s="123"/>
      <c r="BR71" s="17"/>
      <c r="BS71" s="82"/>
      <c r="BT71" s="17"/>
      <c r="BU71" s="17"/>
      <c r="BV71" s="17"/>
      <c r="BW71" s="122"/>
      <c r="BX71" s="123"/>
      <c r="BY71" s="17"/>
      <c r="BZ71" s="82"/>
      <c r="CA71" s="17"/>
      <c r="CB71" s="17"/>
      <c r="CC71" s="17"/>
      <c r="CD71" s="122"/>
      <c r="CE71" s="123"/>
      <c r="CF71" s="82">
        <v>32</v>
      </c>
      <c r="CG71" s="82">
        <v>36</v>
      </c>
      <c r="CH71" s="119">
        <f t="shared" si="45"/>
        <v>68</v>
      </c>
      <c r="CI71" s="133">
        <v>108</v>
      </c>
    </row>
    <row r="72" ht="32.399999999999999">
      <c r="A72" s="82" t="s">
        <v>183</v>
      </c>
      <c r="B72" s="171" t="s">
        <v>184</v>
      </c>
      <c r="C72" s="18" t="s">
        <v>131</v>
      </c>
      <c r="D72" s="18">
        <v>76</v>
      </c>
      <c r="E72" s="113">
        <v>36</v>
      </c>
      <c r="F72" s="114"/>
      <c r="G72" s="114"/>
      <c r="H72" s="114">
        <v>4</v>
      </c>
      <c r="I72" s="115">
        <v>72</v>
      </c>
      <c r="J72" s="116">
        <v>36</v>
      </c>
      <c r="K72" s="117"/>
      <c r="L72" s="118"/>
      <c r="M72" s="119">
        <f t="shared" si="42"/>
        <v>0</v>
      </c>
      <c r="N72" s="121"/>
      <c r="O72" s="121"/>
      <c r="P72" s="119">
        <f t="shared" si="43"/>
        <v>0</v>
      </c>
      <c r="Q72" s="121"/>
      <c r="R72" s="82"/>
      <c r="S72" s="119">
        <f t="shared" si="44"/>
        <v>0</v>
      </c>
      <c r="T72" s="121"/>
      <c r="U72" s="17"/>
      <c r="V72" s="82"/>
      <c r="W72" s="17"/>
      <c r="X72" s="17"/>
      <c r="Y72" s="17"/>
      <c r="Z72" s="122"/>
      <c r="AA72" s="123"/>
      <c r="AB72" s="17"/>
      <c r="AC72" s="82"/>
      <c r="AD72" s="17"/>
      <c r="AE72" s="17"/>
      <c r="AF72" s="17"/>
      <c r="AG72" s="122"/>
      <c r="AH72" s="123"/>
      <c r="AI72" s="17"/>
      <c r="AJ72" s="82"/>
      <c r="AK72" s="17"/>
      <c r="AL72" s="17"/>
      <c r="AM72" s="17"/>
      <c r="AN72" s="122"/>
      <c r="AO72" s="123"/>
      <c r="AP72" s="17"/>
      <c r="AQ72" s="82"/>
      <c r="AR72" s="17"/>
      <c r="AS72" s="17"/>
      <c r="AT72" s="17"/>
      <c r="AU72" s="122"/>
      <c r="AV72" s="123"/>
      <c r="AW72" s="17"/>
      <c r="AX72" s="82"/>
      <c r="AY72" s="17"/>
      <c r="AZ72" s="17"/>
      <c r="BA72" s="17"/>
      <c r="BB72" s="122"/>
      <c r="BC72" s="123"/>
      <c r="BD72" s="17"/>
      <c r="BE72" s="82"/>
      <c r="BF72" s="17"/>
      <c r="BG72" s="17"/>
      <c r="BH72" s="17"/>
      <c r="BI72" s="122"/>
      <c r="BJ72" s="123"/>
      <c r="BK72" s="17"/>
      <c r="BL72" s="82"/>
      <c r="BM72" s="17"/>
      <c r="BN72" s="17"/>
      <c r="BO72" s="17"/>
      <c r="BP72" s="122"/>
      <c r="BQ72" s="123"/>
      <c r="BR72" s="17"/>
      <c r="BS72" s="82"/>
      <c r="BT72" s="17"/>
      <c r="BU72" s="17"/>
      <c r="BV72" s="17"/>
      <c r="BW72" s="122"/>
      <c r="BX72" s="123"/>
      <c r="BY72" s="17"/>
      <c r="BZ72" s="82"/>
      <c r="CA72" s="17"/>
      <c r="CB72" s="17"/>
      <c r="CC72" s="17"/>
      <c r="CD72" s="122"/>
      <c r="CE72" s="123"/>
      <c r="CF72" s="82">
        <v>36</v>
      </c>
      <c r="CG72" s="82">
        <v>36</v>
      </c>
      <c r="CH72" s="119">
        <f t="shared" si="45"/>
        <v>72</v>
      </c>
      <c r="CI72" s="133">
        <v>72</v>
      </c>
    </row>
    <row r="73" ht="32.399999999999999">
      <c r="A73" s="104" t="s">
        <v>185</v>
      </c>
      <c r="B73" s="164" t="s">
        <v>186</v>
      </c>
      <c r="C73" s="155" t="s">
        <v>187</v>
      </c>
      <c r="D73" s="104">
        <v>134</v>
      </c>
      <c r="E73" s="104"/>
      <c r="F73" s="104">
        <f t="shared" ref="F73:BQ73" si="46">F74</f>
        <v>0</v>
      </c>
      <c r="G73" s="104">
        <v>22</v>
      </c>
      <c r="H73" s="104">
        <v>4</v>
      </c>
      <c r="I73" s="104">
        <f t="shared" si="46"/>
        <v>108</v>
      </c>
      <c r="J73" s="108">
        <f t="shared" si="46"/>
        <v>54</v>
      </c>
      <c r="K73" s="109">
        <f t="shared" si="46"/>
        <v>0</v>
      </c>
      <c r="L73" s="104">
        <f t="shared" si="46"/>
        <v>0</v>
      </c>
      <c r="M73" s="110">
        <f t="shared" si="46"/>
        <v>0</v>
      </c>
      <c r="N73" s="109">
        <f t="shared" si="46"/>
        <v>0</v>
      </c>
      <c r="O73" s="104">
        <f t="shared" si="46"/>
        <v>0</v>
      </c>
      <c r="P73" s="110">
        <f t="shared" si="46"/>
        <v>0</v>
      </c>
      <c r="Q73" s="109">
        <f t="shared" si="46"/>
        <v>0</v>
      </c>
      <c r="R73" s="104">
        <f t="shared" si="46"/>
        <v>64</v>
      </c>
      <c r="S73" s="110">
        <f t="shared" si="46"/>
        <v>64</v>
      </c>
      <c r="T73" s="109">
        <f t="shared" si="46"/>
        <v>0</v>
      </c>
      <c r="U73" s="104">
        <f t="shared" si="46"/>
        <v>0</v>
      </c>
      <c r="V73" s="104">
        <f t="shared" si="46"/>
        <v>0</v>
      </c>
      <c r="W73" s="104">
        <f t="shared" si="46"/>
        <v>0</v>
      </c>
      <c r="X73" s="104">
        <f t="shared" si="46"/>
        <v>0</v>
      </c>
      <c r="Y73" s="104">
        <f t="shared" si="46"/>
        <v>0</v>
      </c>
      <c r="Z73" s="104">
        <f t="shared" si="46"/>
        <v>0</v>
      </c>
      <c r="AA73" s="104">
        <f t="shared" si="46"/>
        <v>0</v>
      </c>
      <c r="AB73" s="104">
        <f t="shared" si="46"/>
        <v>0</v>
      </c>
      <c r="AC73" s="104">
        <f t="shared" si="46"/>
        <v>0</v>
      </c>
      <c r="AD73" s="104">
        <f t="shared" si="46"/>
        <v>0</v>
      </c>
      <c r="AE73" s="104">
        <f t="shared" si="46"/>
        <v>0</v>
      </c>
      <c r="AF73" s="104">
        <f t="shared" si="46"/>
        <v>0</v>
      </c>
      <c r="AG73" s="104">
        <f t="shared" si="46"/>
        <v>0</v>
      </c>
      <c r="AH73" s="104">
        <f t="shared" si="46"/>
        <v>0</v>
      </c>
      <c r="AI73" s="104">
        <f t="shared" si="46"/>
        <v>0</v>
      </c>
      <c r="AJ73" s="104">
        <f t="shared" si="46"/>
        <v>0</v>
      </c>
      <c r="AK73" s="104">
        <f t="shared" si="46"/>
        <v>0</v>
      </c>
      <c r="AL73" s="104">
        <f t="shared" si="46"/>
        <v>0</v>
      </c>
      <c r="AM73" s="104">
        <f t="shared" si="46"/>
        <v>0</v>
      </c>
      <c r="AN73" s="104">
        <f t="shared" si="46"/>
        <v>0</v>
      </c>
      <c r="AO73" s="104">
        <f t="shared" si="46"/>
        <v>0</v>
      </c>
      <c r="AP73" s="104">
        <f t="shared" si="46"/>
        <v>0</v>
      </c>
      <c r="AQ73" s="104">
        <f t="shared" si="46"/>
        <v>0</v>
      </c>
      <c r="AR73" s="104">
        <f t="shared" si="46"/>
        <v>0</v>
      </c>
      <c r="AS73" s="104">
        <f t="shared" si="46"/>
        <v>0</v>
      </c>
      <c r="AT73" s="104">
        <f t="shared" si="46"/>
        <v>0</v>
      </c>
      <c r="AU73" s="104">
        <f t="shared" si="46"/>
        <v>0</v>
      </c>
      <c r="AV73" s="104">
        <f t="shared" si="46"/>
        <v>0</v>
      </c>
      <c r="AW73" s="104">
        <f t="shared" si="46"/>
        <v>0</v>
      </c>
      <c r="AX73" s="104">
        <f t="shared" si="46"/>
        <v>0</v>
      </c>
      <c r="AY73" s="104">
        <f t="shared" si="46"/>
        <v>0</v>
      </c>
      <c r="AZ73" s="104">
        <f t="shared" si="46"/>
        <v>0</v>
      </c>
      <c r="BA73" s="104">
        <f t="shared" si="46"/>
        <v>0</v>
      </c>
      <c r="BB73" s="104">
        <f t="shared" si="46"/>
        <v>0</v>
      </c>
      <c r="BC73" s="104">
        <f t="shared" si="46"/>
        <v>0</v>
      </c>
      <c r="BD73" s="104">
        <f t="shared" si="46"/>
        <v>0</v>
      </c>
      <c r="BE73" s="104">
        <f t="shared" si="46"/>
        <v>0</v>
      </c>
      <c r="BF73" s="104">
        <f t="shared" si="46"/>
        <v>0</v>
      </c>
      <c r="BG73" s="104">
        <f t="shared" si="46"/>
        <v>0</v>
      </c>
      <c r="BH73" s="104">
        <f t="shared" si="46"/>
        <v>0</v>
      </c>
      <c r="BI73" s="104">
        <f t="shared" si="46"/>
        <v>0</v>
      </c>
      <c r="BJ73" s="104">
        <f t="shared" si="46"/>
        <v>0</v>
      </c>
      <c r="BK73" s="104">
        <f t="shared" si="46"/>
        <v>0</v>
      </c>
      <c r="BL73" s="104">
        <f t="shared" si="46"/>
        <v>0</v>
      </c>
      <c r="BM73" s="104">
        <f t="shared" si="46"/>
        <v>0</v>
      </c>
      <c r="BN73" s="104">
        <f t="shared" si="46"/>
        <v>0</v>
      </c>
      <c r="BO73" s="104">
        <f t="shared" si="46"/>
        <v>0</v>
      </c>
      <c r="BP73" s="104">
        <f t="shared" si="46"/>
        <v>0</v>
      </c>
      <c r="BQ73" s="104">
        <f t="shared" si="46"/>
        <v>0</v>
      </c>
      <c r="BR73" s="104">
        <f t="shared" ref="BR73" si="47">BR74</f>
        <v>0</v>
      </c>
      <c r="BS73" s="104">
        <f t="shared" ref="BS73:CI75" si="48">BS74</f>
        <v>0</v>
      </c>
      <c r="BT73" s="104">
        <f t="shared" si="48"/>
        <v>0</v>
      </c>
      <c r="BU73" s="104">
        <f t="shared" si="48"/>
        <v>0</v>
      </c>
      <c r="BV73" s="104">
        <f t="shared" si="48"/>
        <v>0</v>
      </c>
      <c r="BW73" s="104">
        <f t="shared" si="48"/>
        <v>0</v>
      </c>
      <c r="BX73" s="104">
        <f t="shared" si="48"/>
        <v>0</v>
      </c>
      <c r="BY73" s="104">
        <f t="shared" si="48"/>
        <v>0</v>
      </c>
      <c r="BZ73" s="104">
        <f t="shared" si="48"/>
        <v>0</v>
      </c>
      <c r="CA73" s="104">
        <f t="shared" si="48"/>
        <v>0</v>
      </c>
      <c r="CB73" s="104">
        <f t="shared" si="48"/>
        <v>0</v>
      </c>
      <c r="CC73" s="104">
        <f t="shared" si="48"/>
        <v>0</v>
      </c>
      <c r="CD73" s="104">
        <f t="shared" si="48"/>
        <v>0</v>
      </c>
      <c r="CE73" s="104">
        <f t="shared" si="48"/>
        <v>0</v>
      </c>
      <c r="CF73" s="104">
        <f t="shared" si="48"/>
        <v>44</v>
      </c>
      <c r="CG73" s="104">
        <f t="shared" si="48"/>
        <v>0</v>
      </c>
      <c r="CH73" s="110">
        <f t="shared" si="48"/>
        <v>44</v>
      </c>
      <c r="CI73" s="109">
        <f t="shared" si="48"/>
        <v>18</v>
      </c>
    </row>
    <row r="74" ht="40.5" customHeight="1">
      <c r="A74" s="82" t="s">
        <v>188</v>
      </c>
      <c r="B74" s="172" t="s">
        <v>189</v>
      </c>
      <c r="C74" s="173" t="s">
        <v>190</v>
      </c>
      <c r="D74" s="174">
        <v>118</v>
      </c>
      <c r="E74" s="154">
        <v>54</v>
      </c>
      <c r="F74" s="175"/>
      <c r="G74" s="175">
        <v>6</v>
      </c>
      <c r="H74" s="175">
        <v>4</v>
      </c>
      <c r="I74" s="176">
        <v>108</v>
      </c>
      <c r="J74" s="177">
        <v>54</v>
      </c>
      <c r="K74" s="178"/>
      <c r="L74" s="179"/>
      <c r="M74" s="180">
        <f>K74+L74</f>
        <v>0</v>
      </c>
      <c r="N74" s="181"/>
      <c r="O74" s="181"/>
      <c r="P74" s="180">
        <f>N74+O74</f>
        <v>0</v>
      </c>
      <c r="Q74" s="181">
        <v>0</v>
      </c>
      <c r="R74" s="101">
        <v>64</v>
      </c>
      <c r="S74" s="180">
        <f>Q74+R74</f>
        <v>64</v>
      </c>
      <c r="T74" s="181"/>
      <c r="U74" s="182"/>
      <c r="V74" s="101"/>
      <c r="W74" s="182"/>
      <c r="X74" s="182"/>
      <c r="Y74" s="182"/>
      <c r="Z74" s="183"/>
      <c r="AA74" s="184"/>
      <c r="AB74" s="182"/>
      <c r="AC74" s="101"/>
      <c r="AD74" s="182"/>
      <c r="AE74" s="182"/>
      <c r="AF74" s="182"/>
      <c r="AG74" s="183"/>
      <c r="AH74" s="184"/>
      <c r="AI74" s="182"/>
      <c r="AJ74" s="101"/>
      <c r="AK74" s="182"/>
      <c r="AL74" s="182"/>
      <c r="AM74" s="182"/>
      <c r="AN74" s="183"/>
      <c r="AO74" s="184"/>
      <c r="AP74" s="182"/>
      <c r="AQ74" s="101"/>
      <c r="AR74" s="182"/>
      <c r="AS74" s="182"/>
      <c r="AT74" s="182"/>
      <c r="AU74" s="183"/>
      <c r="AV74" s="184"/>
      <c r="AW74" s="182"/>
      <c r="AX74" s="101"/>
      <c r="AY74" s="182"/>
      <c r="AZ74" s="182"/>
      <c r="BA74" s="182"/>
      <c r="BB74" s="183"/>
      <c r="BC74" s="184"/>
      <c r="BD74" s="182"/>
      <c r="BE74" s="101"/>
      <c r="BF74" s="182"/>
      <c r="BG74" s="182"/>
      <c r="BH74" s="182"/>
      <c r="BI74" s="183"/>
      <c r="BJ74" s="184"/>
      <c r="BK74" s="182"/>
      <c r="BL74" s="101"/>
      <c r="BM74" s="182"/>
      <c r="BN74" s="182"/>
      <c r="BO74" s="182"/>
      <c r="BP74" s="183"/>
      <c r="BQ74" s="184"/>
      <c r="BR74" s="182"/>
      <c r="BS74" s="101"/>
      <c r="BT74" s="182"/>
      <c r="BU74" s="182"/>
      <c r="BV74" s="182"/>
      <c r="BW74" s="183"/>
      <c r="BX74" s="184"/>
      <c r="BY74" s="182"/>
      <c r="BZ74" s="101"/>
      <c r="CA74" s="182"/>
      <c r="CB74" s="182"/>
      <c r="CC74" s="182"/>
      <c r="CD74" s="183"/>
      <c r="CE74" s="184"/>
      <c r="CF74" s="101">
        <v>44</v>
      </c>
      <c r="CG74" s="101">
        <v>0</v>
      </c>
      <c r="CH74" s="180">
        <f>CF74+CG74</f>
        <v>44</v>
      </c>
      <c r="CI74" s="185">
        <v>18</v>
      </c>
    </row>
    <row r="75" ht="62.5" customHeight="1">
      <c r="A75" s="104" t="s">
        <v>191</v>
      </c>
      <c r="B75" s="164" t="s">
        <v>192</v>
      </c>
      <c r="C75" s="155" t="s">
        <v>149</v>
      </c>
      <c r="D75" s="155">
        <v>124</v>
      </c>
      <c r="E75" s="155">
        <f t="shared" ref="E75:BP75" si="49">E76</f>
        <v>72</v>
      </c>
      <c r="F75" s="155">
        <f t="shared" si="49"/>
        <v>0</v>
      </c>
      <c r="G75" s="155">
        <v>16</v>
      </c>
      <c r="H75" s="155"/>
      <c r="I75" s="155">
        <f t="shared" si="49"/>
        <v>108</v>
      </c>
      <c r="J75" s="155">
        <f t="shared" si="49"/>
        <v>72</v>
      </c>
      <c r="K75" s="155">
        <f t="shared" si="49"/>
        <v>0</v>
      </c>
      <c r="L75" s="155">
        <f t="shared" si="49"/>
        <v>0</v>
      </c>
      <c r="M75" s="155">
        <f t="shared" si="49"/>
        <v>0</v>
      </c>
      <c r="N75" s="155">
        <f t="shared" si="49"/>
        <v>22</v>
      </c>
      <c r="O75" s="155">
        <f t="shared" si="49"/>
        <v>30</v>
      </c>
      <c r="P75" s="155">
        <f t="shared" si="49"/>
        <v>52</v>
      </c>
      <c r="Q75" s="155">
        <f t="shared" si="49"/>
        <v>20</v>
      </c>
      <c r="R75" s="155">
        <f t="shared" si="49"/>
        <v>36</v>
      </c>
      <c r="S75" s="155">
        <f t="shared" si="49"/>
        <v>56</v>
      </c>
      <c r="T75" s="155">
        <f t="shared" si="49"/>
        <v>0</v>
      </c>
      <c r="U75" s="155">
        <f t="shared" si="49"/>
        <v>0</v>
      </c>
      <c r="V75" s="155">
        <f t="shared" si="49"/>
        <v>0</v>
      </c>
      <c r="W75" s="155">
        <f t="shared" si="49"/>
        <v>0</v>
      </c>
      <c r="X75" s="155">
        <f t="shared" si="49"/>
        <v>0</v>
      </c>
      <c r="Y75" s="155">
        <f t="shared" si="49"/>
        <v>0</v>
      </c>
      <c r="Z75" s="155">
        <f t="shared" si="49"/>
        <v>0</v>
      </c>
      <c r="AA75" s="155">
        <f t="shared" si="49"/>
        <v>0</v>
      </c>
      <c r="AB75" s="155">
        <f t="shared" si="49"/>
        <v>0</v>
      </c>
      <c r="AC75" s="155">
        <f t="shared" si="49"/>
        <v>0</v>
      </c>
      <c r="AD75" s="155">
        <f t="shared" si="49"/>
        <v>0</v>
      </c>
      <c r="AE75" s="155">
        <f t="shared" si="49"/>
        <v>0</v>
      </c>
      <c r="AF75" s="155">
        <f t="shared" si="49"/>
        <v>0</v>
      </c>
      <c r="AG75" s="155">
        <f t="shared" si="49"/>
        <v>0</v>
      </c>
      <c r="AH75" s="155">
        <f t="shared" si="49"/>
        <v>0</v>
      </c>
      <c r="AI75" s="155">
        <f t="shared" si="49"/>
        <v>0</v>
      </c>
      <c r="AJ75" s="155">
        <f t="shared" si="49"/>
        <v>0</v>
      </c>
      <c r="AK75" s="155">
        <f t="shared" si="49"/>
        <v>0</v>
      </c>
      <c r="AL75" s="155">
        <f t="shared" si="49"/>
        <v>0</v>
      </c>
      <c r="AM75" s="155">
        <f t="shared" si="49"/>
        <v>0</v>
      </c>
      <c r="AN75" s="155">
        <f t="shared" si="49"/>
        <v>0</v>
      </c>
      <c r="AO75" s="155">
        <f t="shared" si="49"/>
        <v>0</v>
      </c>
      <c r="AP75" s="155">
        <f t="shared" si="49"/>
        <v>0</v>
      </c>
      <c r="AQ75" s="155">
        <f t="shared" si="49"/>
        <v>0</v>
      </c>
      <c r="AR75" s="155">
        <f t="shared" si="49"/>
        <v>0</v>
      </c>
      <c r="AS75" s="155">
        <f t="shared" si="49"/>
        <v>0</v>
      </c>
      <c r="AT75" s="155">
        <f t="shared" si="49"/>
        <v>0</v>
      </c>
      <c r="AU75" s="155">
        <f t="shared" si="49"/>
        <v>0</v>
      </c>
      <c r="AV75" s="155">
        <f t="shared" si="49"/>
        <v>0</v>
      </c>
      <c r="AW75" s="155">
        <f t="shared" si="49"/>
        <v>0</v>
      </c>
      <c r="AX75" s="155">
        <f t="shared" si="49"/>
        <v>0</v>
      </c>
      <c r="AY75" s="155">
        <f t="shared" si="49"/>
        <v>0</v>
      </c>
      <c r="AZ75" s="155">
        <f t="shared" si="49"/>
        <v>0</v>
      </c>
      <c r="BA75" s="155">
        <f t="shared" si="49"/>
        <v>0</v>
      </c>
      <c r="BB75" s="155">
        <f t="shared" si="49"/>
        <v>0</v>
      </c>
      <c r="BC75" s="155">
        <f t="shared" si="49"/>
        <v>0</v>
      </c>
      <c r="BD75" s="155">
        <f t="shared" si="49"/>
        <v>0</v>
      </c>
      <c r="BE75" s="155">
        <f t="shared" si="49"/>
        <v>0</v>
      </c>
      <c r="BF75" s="155">
        <f t="shared" si="49"/>
        <v>0</v>
      </c>
      <c r="BG75" s="155">
        <f t="shared" si="49"/>
        <v>0</v>
      </c>
      <c r="BH75" s="155">
        <f t="shared" si="49"/>
        <v>0</v>
      </c>
      <c r="BI75" s="155">
        <f t="shared" si="49"/>
        <v>0</v>
      </c>
      <c r="BJ75" s="155">
        <f t="shared" si="49"/>
        <v>0</v>
      </c>
      <c r="BK75" s="155">
        <f t="shared" si="49"/>
        <v>0</v>
      </c>
      <c r="BL75" s="155">
        <f t="shared" si="49"/>
        <v>0</v>
      </c>
      <c r="BM75" s="155">
        <f t="shared" si="49"/>
        <v>0</v>
      </c>
      <c r="BN75" s="155">
        <f t="shared" si="49"/>
        <v>0</v>
      </c>
      <c r="BO75" s="155">
        <f t="shared" si="49"/>
        <v>0</v>
      </c>
      <c r="BP75" s="155">
        <f t="shared" si="49"/>
        <v>0</v>
      </c>
      <c r="BQ75" s="155">
        <f t="shared" ref="BQ75:BR75" si="50">BQ76</f>
        <v>0</v>
      </c>
      <c r="BR75" s="155">
        <f t="shared" si="50"/>
        <v>0</v>
      </c>
      <c r="BS75" s="155">
        <f t="shared" si="48"/>
        <v>0</v>
      </c>
      <c r="BT75" s="155">
        <f t="shared" si="48"/>
        <v>0</v>
      </c>
      <c r="BU75" s="155">
        <f t="shared" si="48"/>
        <v>0</v>
      </c>
      <c r="BV75" s="155">
        <f t="shared" si="48"/>
        <v>0</v>
      </c>
      <c r="BW75" s="155">
        <f t="shared" si="48"/>
        <v>0</v>
      </c>
      <c r="BX75" s="155">
        <f t="shared" si="48"/>
        <v>0</v>
      </c>
      <c r="BY75" s="155">
        <f t="shared" si="48"/>
        <v>0</v>
      </c>
      <c r="BZ75" s="155">
        <f t="shared" si="48"/>
        <v>0</v>
      </c>
      <c r="CA75" s="155">
        <f t="shared" si="48"/>
        <v>0</v>
      </c>
      <c r="CB75" s="155">
        <f t="shared" si="48"/>
        <v>0</v>
      </c>
      <c r="CC75" s="155">
        <f t="shared" si="48"/>
        <v>0</v>
      </c>
      <c r="CD75" s="155">
        <f t="shared" si="48"/>
        <v>0</v>
      </c>
      <c r="CE75" s="155">
        <f t="shared" si="48"/>
        <v>0</v>
      </c>
      <c r="CF75" s="155">
        <f t="shared" si="48"/>
        <v>0</v>
      </c>
      <c r="CG75" s="155">
        <f t="shared" si="48"/>
        <v>0</v>
      </c>
      <c r="CH75" s="155">
        <f t="shared" si="48"/>
        <v>0</v>
      </c>
      <c r="CI75" s="155">
        <f>CI76</f>
        <v>36</v>
      </c>
    </row>
    <row r="76" ht="44.5" customHeight="1">
      <c r="A76" s="82" t="s">
        <v>193</v>
      </c>
      <c r="B76" s="172" t="s">
        <v>194</v>
      </c>
      <c r="C76" s="186" t="s">
        <v>195</v>
      </c>
      <c r="D76" s="187">
        <v>108</v>
      </c>
      <c r="E76" s="188">
        <v>72</v>
      </c>
      <c r="F76" s="189"/>
      <c r="G76" s="189"/>
      <c r="H76" s="189"/>
      <c r="I76" s="190">
        <v>108</v>
      </c>
      <c r="J76" s="191">
        <v>72</v>
      </c>
      <c r="K76" s="192"/>
      <c r="L76" s="191"/>
      <c r="M76" s="193"/>
      <c r="N76" s="194">
        <v>22</v>
      </c>
      <c r="O76" s="194">
        <v>30</v>
      </c>
      <c r="P76" s="193">
        <f>N76+O76</f>
        <v>52</v>
      </c>
      <c r="Q76" s="194">
        <v>20</v>
      </c>
      <c r="R76" s="195">
        <v>36</v>
      </c>
      <c r="S76" s="193">
        <f>Q76+R76</f>
        <v>56</v>
      </c>
      <c r="T76" s="194"/>
      <c r="U76" s="196"/>
      <c r="V76" s="195"/>
      <c r="W76" s="196"/>
      <c r="X76" s="196"/>
      <c r="Y76" s="196"/>
      <c r="Z76" s="197"/>
      <c r="AA76" s="194"/>
      <c r="AB76" s="196"/>
      <c r="AC76" s="195"/>
      <c r="AD76" s="196"/>
      <c r="AE76" s="196"/>
      <c r="AF76" s="196"/>
      <c r="AG76" s="197"/>
      <c r="AH76" s="194"/>
      <c r="AI76" s="196"/>
      <c r="AJ76" s="195"/>
      <c r="AK76" s="196"/>
      <c r="AL76" s="196"/>
      <c r="AM76" s="196"/>
      <c r="AN76" s="197"/>
      <c r="AO76" s="194"/>
      <c r="AP76" s="196"/>
      <c r="AQ76" s="195"/>
      <c r="AR76" s="196"/>
      <c r="AS76" s="196"/>
      <c r="AT76" s="196"/>
      <c r="AU76" s="197"/>
      <c r="AV76" s="194"/>
      <c r="AW76" s="196"/>
      <c r="AX76" s="195"/>
      <c r="AY76" s="196"/>
      <c r="AZ76" s="196"/>
      <c r="BA76" s="196"/>
      <c r="BB76" s="197"/>
      <c r="BC76" s="194"/>
      <c r="BD76" s="196"/>
      <c r="BE76" s="195"/>
      <c r="BF76" s="196"/>
      <c r="BG76" s="196"/>
      <c r="BH76" s="196"/>
      <c r="BI76" s="197"/>
      <c r="BJ76" s="194"/>
      <c r="BK76" s="196"/>
      <c r="BL76" s="195"/>
      <c r="BM76" s="196"/>
      <c r="BN76" s="196"/>
      <c r="BO76" s="196"/>
      <c r="BP76" s="197"/>
      <c r="BQ76" s="194"/>
      <c r="BR76" s="196"/>
      <c r="BS76" s="195"/>
      <c r="BT76" s="196"/>
      <c r="BU76" s="196"/>
      <c r="BV76" s="196"/>
      <c r="BW76" s="197"/>
      <c r="BX76" s="194"/>
      <c r="BY76" s="196"/>
      <c r="BZ76" s="195"/>
      <c r="CA76" s="196"/>
      <c r="CB76" s="196"/>
      <c r="CC76" s="196"/>
      <c r="CD76" s="197"/>
      <c r="CE76" s="194"/>
      <c r="CF76" s="195"/>
      <c r="CG76" s="195"/>
      <c r="CH76" s="193"/>
      <c r="CI76" s="198">
        <v>36</v>
      </c>
    </row>
    <row r="77" ht="32.399999999999999">
      <c r="A77" s="104" t="s">
        <v>196</v>
      </c>
      <c r="B77" s="164" t="s">
        <v>197</v>
      </c>
      <c r="C77" s="165" t="s">
        <v>167</v>
      </c>
      <c r="D77" s="131">
        <v>124</v>
      </c>
      <c r="E77" s="131"/>
      <c r="F77" s="131">
        <f>F78</f>
        <v>0</v>
      </c>
      <c r="G77" s="131">
        <v>16</v>
      </c>
      <c r="H77" s="131"/>
      <c r="I77" s="131">
        <f>I78+I79</f>
        <v>108</v>
      </c>
      <c r="J77" s="131">
        <f t="shared" ref="J77:BU77" si="51">J78+J79</f>
        <v>74</v>
      </c>
      <c r="K77" s="131">
        <f t="shared" si="51"/>
        <v>0</v>
      </c>
      <c r="L77" s="131">
        <f t="shared" si="51"/>
        <v>0</v>
      </c>
      <c r="M77" s="131">
        <f t="shared" si="51"/>
        <v>0</v>
      </c>
      <c r="N77" s="131">
        <f t="shared" si="51"/>
        <v>0</v>
      </c>
      <c r="O77" s="131">
        <f t="shared" si="51"/>
        <v>0</v>
      </c>
      <c r="P77" s="131">
        <f t="shared" si="51"/>
        <v>0</v>
      </c>
      <c r="Q77" s="131">
        <f t="shared" si="51"/>
        <v>0</v>
      </c>
      <c r="R77" s="131">
        <f t="shared" si="51"/>
        <v>0</v>
      </c>
      <c r="S77" s="131">
        <f t="shared" si="51"/>
        <v>0</v>
      </c>
      <c r="T77" s="131">
        <f t="shared" si="51"/>
        <v>0</v>
      </c>
      <c r="U77" s="131">
        <f t="shared" si="51"/>
        <v>0</v>
      </c>
      <c r="V77" s="131">
        <f t="shared" si="51"/>
        <v>0</v>
      </c>
      <c r="W77" s="131">
        <f t="shared" si="51"/>
        <v>0</v>
      </c>
      <c r="X77" s="131">
        <f t="shared" si="51"/>
        <v>0</v>
      </c>
      <c r="Y77" s="131">
        <f t="shared" si="51"/>
        <v>0</v>
      </c>
      <c r="Z77" s="131">
        <f t="shared" si="51"/>
        <v>0</v>
      </c>
      <c r="AA77" s="131">
        <f t="shared" si="51"/>
        <v>0</v>
      </c>
      <c r="AB77" s="131">
        <f t="shared" si="51"/>
        <v>0</v>
      </c>
      <c r="AC77" s="131">
        <f t="shared" si="51"/>
        <v>0</v>
      </c>
      <c r="AD77" s="131">
        <f t="shared" si="51"/>
        <v>0</v>
      </c>
      <c r="AE77" s="131">
        <f t="shared" si="51"/>
        <v>0</v>
      </c>
      <c r="AF77" s="131">
        <f t="shared" si="51"/>
        <v>0</v>
      </c>
      <c r="AG77" s="131">
        <f t="shared" si="51"/>
        <v>0</v>
      </c>
      <c r="AH77" s="131">
        <f t="shared" si="51"/>
        <v>0</v>
      </c>
      <c r="AI77" s="131">
        <f t="shared" si="51"/>
        <v>0</v>
      </c>
      <c r="AJ77" s="131">
        <f t="shared" si="51"/>
        <v>0</v>
      </c>
      <c r="AK77" s="131">
        <f t="shared" si="51"/>
        <v>0</v>
      </c>
      <c r="AL77" s="131">
        <f t="shared" si="51"/>
        <v>0</v>
      </c>
      <c r="AM77" s="131">
        <f t="shared" si="51"/>
        <v>0</v>
      </c>
      <c r="AN77" s="131">
        <f t="shared" si="51"/>
        <v>0</v>
      </c>
      <c r="AO77" s="131">
        <f t="shared" si="51"/>
        <v>0</v>
      </c>
      <c r="AP77" s="131">
        <f t="shared" si="51"/>
        <v>0</v>
      </c>
      <c r="AQ77" s="131">
        <f t="shared" si="51"/>
        <v>0</v>
      </c>
      <c r="AR77" s="131">
        <f t="shared" si="51"/>
        <v>0</v>
      </c>
      <c r="AS77" s="131">
        <f t="shared" si="51"/>
        <v>0</v>
      </c>
      <c r="AT77" s="131">
        <f t="shared" si="51"/>
        <v>0</v>
      </c>
      <c r="AU77" s="131">
        <f t="shared" si="51"/>
        <v>0</v>
      </c>
      <c r="AV77" s="131">
        <f t="shared" si="51"/>
        <v>0</v>
      </c>
      <c r="AW77" s="131">
        <f t="shared" si="51"/>
        <v>0</v>
      </c>
      <c r="AX77" s="131">
        <f t="shared" si="51"/>
        <v>0</v>
      </c>
      <c r="AY77" s="131">
        <f t="shared" si="51"/>
        <v>0</v>
      </c>
      <c r="AZ77" s="131">
        <f t="shared" si="51"/>
        <v>0</v>
      </c>
      <c r="BA77" s="131">
        <f t="shared" si="51"/>
        <v>0</v>
      </c>
      <c r="BB77" s="131">
        <f t="shared" si="51"/>
        <v>0</v>
      </c>
      <c r="BC77" s="131">
        <f t="shared" si="51"/>
        <v>0</v>
      </c>
      <c r="BD77" s="131">
        <f t="shared" si="51"/>
        <v>0</v>
      </c>
      <c r="BE77" s="131">
        <f t="shared" si="51"/>
        <v>0</v>
      </c>
      <c r="BF77" s="131">
        <f t="shared" si="51"/>
        <v>0</v>
      </c>
      <c r="BG77" s="131">
        <f t="shared" si="51"/>
        <v>0</v>
      </c>
      <c r="BH77" s="131">
        <f t="shared" si="51"/>
        <v>0</v>
      </c>
      <c r="BI77" s="131">
        <f t="shared" si="51"/>
        <v>0</v>
      </c>
      <c r="BJ77" s="131">
        <f t="shared" si="51"/>
        <v>0</v>
      </c>
      <c r="BK77" s="131">
        <f t="shared" si="51"/>
        <v>0</v>
      </c>
      <c r="BL77" s="131">
        <f t="shared" si="51"/>
        <v>0</v>
      </c>
      <c r="BM77" s="131">
        <f t="shared" si="51"/>
        <v>0</v>
      </c>
      <c r="BN77" s="131">
        <f t="shared" si="51"/>
        <v>0</v>
      </c>
      <c r="BO77" s="131">
        <f t="shared" si="51"/>
        <v>0</v>
      </c>
      <c r="BP77" s="131">
        <f t="shared" si="51"/>
        <v>0</v>
      </c>
      <c r="BQ77" s="131">
        <f t="shared" si="51"/>
        <v>0</v>
      </c>
      <c r="BR77" s="131">
        <f t="shared" si="51"/>
        <v>0</v>
      </c>
      <c r="BS77" s="131">
        <f t="shared" si="51"/>
        <v>0</v>
      </c>
      <c r="BT77" s="131">
        <f t="shared" si="51"/>
        <v>0</v>
      </c>
      <c r="BU77" s="131">
        <f t="shared" si="51"/>
        <v>0</v>
      </c>
      <c r="BV77" s="131">
        <f t="shared" ref="BV77:CH77" si="52">BV78+BV79</f>
        <v>0</v>
      </c>
      <c r="BW77" s="131">
        <f t="shared" si="52"/>
        <v>0</v>
      </c>
      <c r="BX77" s="131">
        <f t="shared" si="52"/>
        <v>0</v>
      </c>
      <c r="BY77" s="131">
        <f t="shared" si="52"/>
        <v>0</v>
      </c>
      <c r="BZ77" s="131">
        <f t="shared" si="52"/>
        <v>0</v>
      </c>
      <c r="CA77" s="131">
        <f t="shared" si="52"/>
        <v>0</v>
      </c>
      <c r="CB77" s="131">
        <f t="shared" si="52"/>
        <v>0</v>
      </c>
      <c r="CC77" s="131">
        <f t="shared" si="52"/>
        <v>0</v>
      </c>
      <c r="CD77" s="131">
        <f t="shared" si="52"/>
        <v>0</v>
      </c>
      <c r="CE77" s="131">
        <f t="shared" si="52"/>
        <v>0</v>
      </c>
      <c r="CF77" s="131">
        <f t="shared" si="52"/>
        <v>66</v>
      </c>
      <c r="CG77" s="131">
        <f t="shared" si="52"/>
        <v>42</v>
      </c>
      <c r="CH77" s="131">
        <f t="shared" si="52"/>
        <v>108</v>
      </c>
      <c r="CI77" s="199">
        <f>CI78</f>
        <v>0</v>
      </c>
    </row>
    <row r="78" ht="43.200000000000003">
      <c r="A78" s="82" t="s">
        <v>198</v>
      </c>
      <c r="B78" s="200" t="s">
        <v>199</v>
      </c>
      <c r="C78" s="112" t="s">
        <v>200</v>
      </c>
      <c r="D78" s="18">
        <v>72</v>
      </c>
      <c r="E78" s="113">
        <v>54</v>
      </c>
      <c r="F78" s="114"/>
      <c r="G78" s="114"/>
      <c r="H78" s="114"/>
      <c r="I78" s="115">
        <v>72</v>
      </c>
      <c r="J78" s="116">
        <v>54</v>
      </c>
      <c r="K78" s="201"/>
      <c r="L78" s="117"/>
      <c r="M78" s="119">
        <f>K78+L78</f>
        <v>0</v>
      </c>
      <c r="N78" s="121"/>
      <c r="O78" s="121"/>
      <c r="P78" s="119">
        <f>N78+O78</f>
        <v>0</v>
      </c>
      <c r="Q78" s="121"/>
      <c r="R78" s="127"/>
      <c r="S78" s="119">
        <f>Q78+R78</f>
        <v>0</v>
      </c>
      <c r="T78" s="121"/>
      <c r="U78" s="17"/>
      <c r="V78" s="82"/>
      <c r="W78" s="17"/>
      <c r="X78" s="17"/>
      <c r="Y78" s="17"/>
      <c r="Z78" s="122"/>
      <c r="AA78" s="123"/>
      <c r="AB78" s="17"/>
      <c r="AC78" s="82"/>
      <c r="AD78" s="17"/>
      <c r="AE78" s="17"/>
      <c r="AF78" s="17"/>
      <c r="AG78" s="122"/>
      <c r="AH78" s="123"/>
      <c r="AI78" s="17"/>
      <c r="AJ78" s="82"/>
      <c r="AK78" s="17"/>
      <c r="AL78" s="17"/>
      <c r="AM78" s="17"/>
      <c r="AN78" s="122"/>
      <c r="AO78" s="123"/>
      <c r="AP78" s="17"/>
      <c r="AQ78" s="82"/>
      <c r="AR78" s="17"/>
      <c r="AS78" s="17"/>
      <c r="AT78" s="17"/>
      <c r="AU78" s="122"/>
      <c r="AV78" s="123"/>
      <c r="AW78" s="17"/>
      <c r="AX78" s="82"/>
      <c r="AY78" s="17"/>
      <c r="AZ78" s="17"/>
      <c r="BA78" s="17"/>
      <c r="BB78" s="122"/>
      <c r="BC78" s="123"/>
      <c r="BD78" s="17"/>
      <c r="BE78" s="82"/>
      <c r="BF78" s="17"/>
      <c r="BG78" s="17"/>
      <c r="BH78" s="17"/>
      <c r="BI78" s="122"/>
      <c r="BJ78" s="123"/>
      <c r="BK78" s="17"/>
      <c r="BL78" s="82"/>
      <c r="BM78" s="17"/>
      <c r="BN78" s="17"/>
      <c r="BO78" s="17"/>
      <c r="BP78" s="122"/>
      <c r="BQ78" s="123"/>
      <c r="BR78" s="17"/>
      <c r="BS78" s="82"/>
      <c r="BT78" s="17"/>
      <c r="BU78" s="17"/>
      <c r="BV78" s="17"/>
      <c r="BW78" s="122"/>
      <c r="BX78" s="123"/>
      <c r="BY78" s="17"/>
      <c r="BZ78" s="82"/>
      <c r="CA78" s="17"/>
      <c r="CB78" s="17"/>
      <c r="CC78" s="17"/>
      <c r="CD78" s="122"/>
      <c r="CE78" s="123"/>
      <c r="CF78" s="82">
        <v>48</v>
      </c>
      <c r="CG78" s="82">
        <v>24</v>
      </c>
      <c r="CH78" s="119">
        <f t="shared" ref="CH78:CH79" si="53">CF78+CG78</f>
        <v>72</v>
      </c>
      <c r="CI78" s="124"/>
    </row>
    <row r="79" ht="21.600000000000001">
      <c r="A79" s="194" t="s">
        <v>201</v>
      </c>
      <c r="B79" s="202" t="s">
        <v>202</v>
      </c>
      <c r="C79" s="203" t="s">
        <v>200</v>
      </c>
      <c r="D79" s="204">
        <v>36</v>
      </c>
      <c r="E79" s="205">
        <v>20</v>
      </c>
      <c r="F79" s="189"/>
      <c r="G79" s="189"/>
      <c r="H79" s="189"/>
      <c r="I79" s="190">
        <v>36</v>
      </c>
      <c r="J79" s="206">
        <v>20</v>
      </c>
      <c r="K79" s="207"/>
      <c r="L79" s="35"/>
      <c r="M79" s="208"/>
      <c r="N79" s="194"/>
      <c r="O79" s="194"/>
      <c r="P79" s="40"/>
      <c r="Q79" s="194"/>
      <c r="R79" s="209"/>
      <c r="S79" s="193"/>
      <c r="T79" s="194"/>
      <c r="U79" s="210"/>
      <c r="V79" s="195"/>
      <c r="W79" s="196"/>
      <c r="X79" s="197"/>
      <c r="Y79" s="197"/>
      <c r="Z79" s="211"/>
      <c r="AA79" s="212"/>
      <c r="AB79" s="210"/>
      <c r="AC79" s="195"/>
      <c r="AD79" s="196"/>
      <c r="AE79" s="197"/>
      <c r="AF79" s="197"/>
      <c r="AG79" s="211"/>
      <c r="AH79" s="212"/>
      <c r="AI79" s="210"/>
      <c r="AJ79" s="195"/>
      <c r="AK79" s="196"/>
      <c r="AL79" s="197"/>
      <c r="AM79" s="197"/>
      <c r="AN79" s="211"/>
      <c r="AO79" s="212"/>
      <c r="AP79" s="210"/>
      <c r="AQ79" s="195"/>
      <c r="AR79" s="196"/>
      <c r="AS79" s="197"/>
      <c r="AT79" s="197"/>
      <c r="AU79" s="211"/>
      <c r="AV79" s="212"/>
      <c r="AW79" s="210"/>
      <c r="AX79" s="195"/>
      <c r="AY79" s="196"/>
      <c r="AZ79" s="197"/>
      <c r="BA79" s="197"/>
      <c r="BB79" s="211"/>
      <c r="BC79" s="212"/>
      <c r="BD79" s="210"/>
      <c r="BE79" s="195"/>
      <c r="BF79" s="196"/>
      <c r="BG79" s="197"/>
      <c r="BH79" s="197"/>
      <c r="BI79" s="211"/>
      <c r="BJ79" s="212"/>
      <c r="BK79" s="210"/>
      <c r="BL79" s="195"/>
      <c r="BM79" s="196"/>
      <c r="BN79" s="197"/>
      <c r="BO79" s="197"/>
      <c r="BP79" s="211"/>
      <c r="BQ79" s="212"/>
      <c r="BR79" s="210"/>
      <c r="BS79" s="195"/>
      <c r="BT79" s="196"/>
      <c r="BU79" s="197"/>
      <c r="BV79" s="197"/>
      <c r="BW79" s="211"/>
      <c r="BX79" s="212"/>
      <c r="BY79" s="210"/>
      <c r="BZ79" s="195"/>
      <c r="CA79" s="196"/>
      <c r="CB79" s="197"/>
      <c r="CC79" s="197"/>
      <c r="CD79" s="211"/>
      <c r="CE79" s="213"/>
      <c r="CF79" s="195">
        <v>18</v>
      </c>
      <c r="CG79" s="195">
        <v>18</v>
      </c>
      <c r="CH79" s="119">
        <f t="shared" si="53"/>
        <v>36</v>
      </c>
      <c r="CI79" s="214"/>
    </row>
    <row r="80" ht="32.399999999999999">
      <c r="A80" s="215"/>
      <c r="B80" s="216" t="s">
        <v>203</v>
      </c>
      <c r="C80" s="217"/>
      <c r="D80" s="217"/>
      <c r="E80" s="217">
        <v>900</v>
      </c>
      <c r="F80" s="218">
        <v>25</v>
      </c>
      <c r="G80" s="218"/>
      <c r="H80" s="218"/>
      <c r="I80" s="104" t="s">
        <v>204</v>
      </c>
      <c r="J80" s="219"/>
      <c r="K80" s="220"/>
      <c r="L80" s="104"/>
      <c r="M80" s="110">
        <v>0</v>
      </c>
      <c r="N80" s="109">
        <f>SUM(N82:N92)</f>
        <v>0</v>
      </c>
      <c r="O80" s="109">
        <f>SUM(O81:O92)</f>
        <v>108</v>
      </c>
      <c r="P80" s="109">
        <f>SUM(P81:P92)</f>
        <v>108</v>
      </c>
      <c r="Q80" s="109">
        <f>SUM(Q81:Q92)</f>
        <v>108</v>
      </c>
      <c r="R80" s="109">
        <f>SUM(R81:R92)</f>
        <v>288</v>
      </c>
      <c r="S80" s="108">
        <f>SUM(S81:S92)</f>
        <v>396</v>
      </c>
      <c r="T80" s="145" t="s">
        <v>205</v>
      </c>
      <c r="U80" s="221"/>
      <c r="V80" s="104"/>
      <c r="W80" s="104" t="s">
        <v>204</v>
      </c>
      <c r="X80" s="144"/>
      <c r="Y80" s="144"/>
      <c r="Z80" s="144"/>
      <c r="AA80" s="221" t="s">
        <v>205</v>
      </c>
      <c r="AB80" s="221"/>
      <c r="AC80" s="104"/>
      <c r="AD80" s="104" t="s">
        <v>204</v>
      </c>
      <c r="AE80" s="144"/>
      <c r="AF80" s="144"/>
      <c r="AG80" s="144"/>
      <c r="AH80" s="221" t="s">
        <v>205</v>
      </c>
      <c r="AI80" s="221"/>
      <c r="AJ80" s="104"/>
      <c r="AK80" s="104" t="s">
        <v>204</v>
      </c>
      <c r="AL80" s="144"/>
      <c r="AM80" s="144"/>
      <c r="AN80" s="144"/>
      <c r="AO80" s="221" t="s">
        <v>205</v>
      </c>
      <c r="AP80" s="221"/>
      <c r="AQ80" s="104"/>
      <c r="AR80" s="104" t="s">
        <v>204</v>
      </c>
      <c r="AS80" s="144"/>
      <c r="AT80" s="144"/>
      <c r="AU80" s="144"/>
      <c r="AV80" s="221" t="s">
        <v>205</v>
      </c>
      <c r="AW80" s="221"/>
      <c r="AX80" s="104"/>
      <c r="AY80" s="104" t="s">
        <v>204</v>
      </c>
      <c r="AZ80" s="144"/>
      <c r="BA80" s="144"/>
      <c r="BB80" s="144"/>
      <c r="BC80" s="221" t="s">
        <v>205</v>
      </c>
      <c r="BD80" s="221"/>
      <c r="BE80" s="104"/>
      <c r="BF80" s="104" t="s">
        <v>204</v>
      </c>
      <c r="BG80" s="144"/>
      <c r="BH80" s="144"/>
      <c r="BI80" s="144"/>
      <c r="BJ80" s="221" t="s">
        <v>205</v>
      </c>
      <c r="BK80" s="221"/>
      <c r="BL80" s="104"/>
      <c r="BM80" s="104" t="s">
        <v>204</v>
      </c>
      <c r="BN80" s="144"/>
      <c r="BO80" s="144"/>
      <c r="BP80" s="144"/>
      <c r="BQ80" s="221" t="s">
        <v>205</v>
      </c>
      <c r="BR80" s="221"/>
      <c r="BS80" s="104"/>
      <c r="BT80" s="104" t="s">
        <v>204</v>
      </c>
      <c r="BU80" s="144"/>
      <c r="BV80" s="144"/>
      <c r="BW80" s="144"/>
      <c r="BX80" s="221" t="s">
        <v>205</v>
      </c>
      <c r="BY80" s="221"/>
      <c r="BZ80" s="104"/>
      <c r="CA80" s="104" t="s">
        <v>204</v>
      </c>
      <c r="CB80" s="144"/>
      <c r="CC80" s="144"/>
      <c r="CD80" s="144"/>
      <c r="CE80" s="222"/>
      <c r="CF80" s="104">
        <f>SUM(CF81:CF92)</f>
        <v>180</v>
      </c>
      <c r="CG80" s="104">
        <f>SUM(CG81:CG92)</f>
        <v>216</v>
      </c>
      <c r="CH80" s="108">
        <f>SUM(CH81:CH92)</f>
        <v>396</v>
      </c>
      <c r="CI80" s="223"/>
    </row>
    <row r="81" ht="15">
      <c r="A81" s="224" t="s">
        <v>206</v>
      </c>
      <c r="B81" s="225" t="s">
        <v>207</v>
      </c>
      <c r="C81" s="226" t="s">
        <v>208</v>
      </c>
      <c r="D81" s="226"/>
      <c r="E81" s="227">
        <v>36</v>
      </c>
      <c r="F81" s="228">
        <v>1</v>
      </c>
      <c r="G81" s="228"/>
      <c r="H81" s="228"/>
      <c r="I81" s="229"/>
      <c r="J81" s="230"/>
      <c r="K81" s="231"/>
      <c r="L81" s="229"/>
      <c r="M81" s="110">
        <v>0</v>
      </c>
      <c r="N81" s="232"/>
      <c r="O81" s="232">
        <v>36</v>
      </c>
      <c r="P81" s="233">
        <f t="shared" ref="P81:P92" si="54">N81+O81</f>
        <v>36</v>
      </c>
      <c r="Q81" s="234"/>
      <c r="R81" s="232"/>
      <c r="S81" s="235">
        <f t="shared" ref="S81:S92" si="55">Q81+R81</f>
        <v>0</v>
      </c>
      <c r="T81" s="236"/>
      <c r="U81" s="237"/>
      <c r="V81" s="229"/>
      <c r="W81" s="229"/>
      <c r="X81" s="238"/>
      <c r="Y81" s="238"/>
      <c r="Z81" s="238"/>
      <c r="AA81" s="237"/>
      <c r="AB81" s="237"/>
      <c r="AC81" s="229"/>
      <c r="AD81" s="229"/>
      <c r="AE81" s="238"/>
      <c r="AF81" s="238"/>
      <c r="AG81" s="238"/>
      <c r="AH81" s="237"/>
      <c r="AI81" s="237"/>
      <c r="AJ81" s="229"/>
      <c r="AK81" s="229"/>
      <c r="AL81" s="238"/>
      <c r="AM81" s="238"/>
      <c r="AN81" s="238"/>
      <c r="AO81" s="237"/>
      <c r="AP81" s="237"/>
      <c r="AQ81" s="229"/>
      <c r="AR81" s="229"/>
      <c r="AS81" s="238"/>
      <c r="AT81" s="238"/>
      <c r="AU81" s="238"/>
      <c r="AV81" s="237"/>
      <c r="AW81" s="237"/>
      <c r="AX81" s="229"/>
      <c r="AY81" s="229"/>
      <c r="AZ81" s="238"/>
      <c r="BA81" s="238"/>
      <c r="BB81" s="238"/>
      <c r="BC81" s="237"/>
      <c r="BD81" s="237"/>
      <c r="BE81" s="229"/>
      <c r="BF81" s="229"/>
      <c r="BG81" s="238"/>
      <c r="BH81" s="238"/>
      <c r="BI81" s="238"/>
      <c r="BJ81" s="237"/>
      <c r="BK81" s="237"/>
      <c r="BL81" s="229"/>
      <c r="BM81" s="229"/>
      <c r="BN81" s="238"/>
      <c r="BO81" s="238"/>
      <c r="BP81" s="238"/>
      <c r="BQ81" s="237"/>
      <c r="BR81" s="237"/>
      <c r="BS81" s="229"/>
      <c r="BT81" s="229"/>
      <c r="BU81" s="238"/>
      <c r="BV81" s="238"/>
      <c r="BW81" s="238"/>
      <c r="BX81" s="237"/>
      <c r="BY81" s="237"/>
      <c r="BZ81" s="229"/>
      <c r="CA81" s="229"/>
      <c r="CB81" s="238"/>
      <c r="CC81" s="238"/>
      <c r="CD81" s="238"/>
      <c r="CE81" s="239"/>
      <c r="CF81" s="229"/>
      <c r="CG81" s="229"/>
      <c r="CH81" s="235">
        <f t="shared" ref="CH81:CH92" si="56">CF81+CG81</f>
        <v>0</v>
      </c>
      <c r="CI81" s="223"/>
    </row>
    <row r="82" ht="15">
      <c r="A82" s="224" t="s">
        <v>209</v>
      </c>
      <c r="B82" s="225" t="s">
        <v>210</v>
      </c>
      <c r="C82" s="226" t="s">
        <v>208</v>
      </c>
      <c r="D82" s="240"/>
      <c r="E82" s="227">
        <v>72</v>
      </c>
      <c r="F82" s="241">
        <v>2</v>
      </c>
      <c r="G82" s="241"/>
      <c r="H82" s="241"/>
      <c r="I82" s="242"/>
      <c r="J82" s="243"/>
      <c r="K82" s="244"/>
      <c r="L82" s="192"/>
      <c r="M82" s="110">
        <v>0</v>
      </c>
      <c r="N82" s="245"/>
      <c r="O82" s="245">
        <v>72</v>
      </c>
      <c r="P82" s="233">
        <f t="shared" si="54"/>
        <v>72</v>
      </c>
      <c r="Q82" s="245"/>
      <c r="R82" s="192"/>
      <c r="S82" s="235">
        <f t="shared" si="55"/>
        <v>0</v>
      </c>
      <c r="T82" s="246"/>
      <c r="U82" s="247"/>
      <c r="V82" s="192"/>
      <c r="W82" s="192"/>
      <c r="X82" s="248"/>
      <c r="Y82" s="248"/>
      <c r="Z82" s="248"/>
      <c r="AA82" s="247"/>
      <c r="AB82" s="247"/>
      <c r="AC82" s="192"/>
      <c r="AD82" s="192"/>
      <c r="AE82" s="248"/>
      <c r="AF82" s="248"/>
      <c r="AG82" s="248"/>
      <c r="AH82" s="247"/>
      <c r="AI82" s="247"/>
      <c r="AJ82" s="192"/>
      <c r="AK82" s="192"/>
      <c r="AL82" s="248"/>
      <c r="AM82" s="248"/>
      <c r="AN82" s="248"/>
      <c r="AO82" s="247"/>
      <c r="AP82" s="247"/>
      <c r="AQ82" s="192"/>
      <c r="AR82" s="192"/>
      <c r="AS82" s="248"/>
      <c r="AT82" s="248"/>
      <c r="AU82" s="248"/>
      <c r="AV82" s="247"/>
      <c r="AW82" s="247"/>
      <c r="AX82" s="192"/>
      <c r="AY82" s="192"/>
      <c r="AZ82" s="248"/>
      <c r="BA82" s="248"/>
      <c r="BB82" s="248"/>
      <c r="BC82" s="247"/>
      <c r="BD82" s="247"/>
      <c r="BE82" s="192"/>
      <c r="BF82" s="192"/>
      <c r="BG82" s="248"/>
      <c r="BH82" s="248"/>
      <c r="BI82" s="248"/>
      <c r="BJ82" s="247"/>
      <c r="BK82" s="247"/>
      <c r="BL82" s="192"/>
      <c r="BM82" s="192"/>
      <c r="BN82" s="248"/>
      <c r="BO82" s="248"/>
      <c r="BP82" s="248"/>
      <c r="BQ82" s="247"/>
      <c r="BR82" s="247"/>
      <c r="BS82" s="192"/>
      <c r="BT82" s="192"/>
      <c r="BU82" s="248"/>
      <c r="BV82" s="248"/>
      <c r="BW82" s="248"/>
      <c r="BX82" s="247"/>
      <c r="BY82" s="247"/>
      <c r="BZ82" s="192"/>
      <c r="CA82" s="192"/>
      <c r="CB82" s="248"/>
      <c r="CC82" s="248"/>
      <c r="CD82" s="248"/>
      <c r="CE82" s="213"/>
      <c r="CF82" s="192"/>
      <c r="CG82" s="192"/>
      <c r="CH82" s="235">
        <f t="shared" si="56"/>
        <v>0</v>
      </c>
      <c r="CI82" s="124"/>
    </row>
    <row r="83" ht="15">
      <c r="A83" s="224" t="s">
        <v>211</v>
      </c>
      <c r="B83" s="225" t="s">
        <v>212</v>
      </c>
      <c r="C83" s="226" t="s">
        <v>152</v>
      </c>
      <c r="D83" s="240"/>
      <c r="E83" s="227">
        <v>72</v>
      </c>
      <c r="F83" s="241">
        <v>2</v>
      </c>
      <c r="G83" s="241"/>
      <c r="H83" s="241"/>
      <c r="I83" s="242"/>
      <c r="J83" s="243"/>
      <c r="K83" s="244"/>
      <c r="L83" s="192"/>
      <c r="M83" s="110"/>
      <c r="N83" s="245"/>
      <c r="O83" s="245"/>
      <c r="P83" s="233">
        <f t="shared" si="54"/>
        <v>0</v>
      </c>
      <c r="Q83" s="245">
        <v>72</v>
      </c>
      <c r="R83" s="192"/>
      <c r="S83" s="235">
        <f t="shared" si="55"/>
        <v>72</v>
      </c>
      <c r="T83" s="246"/>
      <c r="U83" s="247"/>
      <c r="V83" s="192"/>
      <c r="W83" s="192"/>
      <c r="X83" s="248"/>
      <c r="Y83" s="248"/>
      <c r="Z83" s="248"/>
      <c r="AA83" s="247"/>
      <c r="AB83" s="247"/>
      <c r="AC83" s="192"/>
      <c r="AD83" s="192"/>
      <c r="AE83" s="248"/>
      <c r="AF83" s="248"/>
      <c r="AG83" s="248"/>
      <c r="AH83" s="247"/>
      <c r="AI83" s="247"/>
      <c r="AJ83" s="192"/>
      <c r="AK83" s="192"/>
      <c r="AL83" s="248"/>
      <c r="AM83" s="248"/>
      <c r="AN83" s="248"/>
      <c r="AO83" s="247"/>
      <c r="AP83" s="247"/>
      <c r="AQ83" s="192"/>
      <c r="AR83" s="192"/>
      <c r="AS83" s="248"/>
      <c r="AT83" s="248"/>
      <c r="AU83" s="248"/>
      <c r="AV83" s="247"/>
      <c r="AW83" s="247"/>
      <c r="AX83" s="192"/>
      <c r="AY83" s="192"/>
      <c r="AZ83" s="248"/>
      <c r="BA83" s="248"/>
      <c r="BB83" s="248"/>
      <c r="BC83" s="247"/>
      <c r="BD83" s="247"/>
      <c r="BE83" s="192"/>
      <c r="BF83" s="192"/>
      <c r="BG83" s="248"/>
      <c r="BH83" s="248"/>
      <c r="BI83" s="248"/>
      <c r="BJ83" s="247"/>
      <c r="BK83" s="247"/>
      <c r="BL83" s="192"/>
      <c r="BM83" s="192"/>
      <c r="BN83" s="248"/>
      <c r="BO83" s="248"/>
      <c r="BP83" s="248"/>
      <c r="BQ83" s="247"/>
      <c r="BR83" s="247"/>
      <c r="BS83" s="192"/>
      <c r="BT83" s="192"/>
      <c r="BU83" s="248"/>
      <c r="BV83" s="248"/>
      <c r="BW83" s="248"/>
      <c r="BX83" s="247"/>
      <c r="BY83" s="247"/>
      <c r="BZ83" s="192"/>
      <c r="CA83" s="192"/>
      <c r="CB83" s="248"/>
      <c r="CC83" s="248"/>
      <c r="CD83" s="248"/>
      <c r="CE83" s="213"/>
      <c r="CF83" s="192"/>
      <c r="CG83" s="192"/>
      <c r="CH83" s="235">
        <f t="shared" si="56"/>
        <v>0</v>
      </c>
      <c r="CI83" s="124"/>
    </row>
    <row r="84" ht="15">
      <c r="A84" s="224" t="s">
        <v>213</v>
      </c>
      <c r="B84" s="225" t="s">
        <v>214</v>
      </c>
      <c r="C84" s="226" t="s">
        <v>195</v>
      </c>
      <c r="D84" s="240"/>
      <c r="E84" s="227">
        <v>216</v>
      </c>
      <c r="F84" s="241">
        <v>6</v>
      </c>
      <c r="G84" s="241"/>
      <c r="H84" s="241"/>
      <c r="I84" s="242"/>
      <c r="J84" s="243"/>
      <c r="K84" s="244"/>
      <c r="L84" s="192"/>
      <c r="M84" s="110">
        <v>0</v>
      </c>
      <c r="N84" s="245"/>
      <c r="O84" s="245"/>
      <c r="P84" s="233">
        <f t="shared" si="54"/>
        <v>0</v>
      </c>
      <c r="Q84" s="245"/>
      <c r="R84" s="192">
        <v>216</v>
      </c>
      <c r="S84" s="235">
        <f t="shared" si="55"/>
        <v>216</v>
      </c>
      <c r="T84" s="246"/>
      <c r="U84" s="247"/>
      <c r="V84" s="192"/>
      <c r="W84" s="192"/>
      <c r="X84" s="248"/>
      <c r="Y84" s="248"/>
      <c r="Z84" s="248"/>
      <c r="AA84" s="247"/>
      <c r="AB84" s="247"/>
      <c r="AC84" s="192"/>
      <c r="AD84" s="192"/>
      <c r="AE84" s="248"/>
      <c r="AF84" s="248"/>
      <c r="AG84" s="248"/>
      <c r="AH84" s="247"/>
      <c r="AI84" s="247"/>
      <c r="AJ84" s="192"/>
      <c r="AK84" s="192"/>
      <c r="AL84" s="248"/>
      <c r="AM84" s="248"/>
      <c r="AN84" s="248"/>
      <c r="AO84" s="247"/>
      <c r="AP84" s="247"/>
      <c r="AQ84" s="192"/>
      <c r="AR84" s="192"/>
      <c r="AS84" s="248"/>
      <c r="AT84" s="248"/>
      <c r="AU84" s="248"/>
      <c r="AV84" s="247"/>
      <c r="AW84" s="247"/>
      <c r="AX84" s="192"/>
      <c r="AY84" s="192"/>
      <c r="AZ84" s="248"/>
      <c r="BA84" s="248"/>
      <c r="BB84" s="248"/>
      <c r="BC84" s="247"/>
      <c r="BD84" s="247"/>
      <c r="BE84" s="192"/>
      <c r="BF84" s="192"/>
      <c r="BG84" s="248"/>
      <c r="BH84" s="248"/>
      <c r="BI84" s="248"/>
      <c r="BJ84" s="247"/>
      <c r="BK84" s="247"/>
      <c r="BL84" s="192"/>
      <c r="BM84" s="192"/>
      <c r="BN84" s="248"/>
      <c r="BO84" s="248"/>
      <c r="BP84" s="248"/>
      <c r="BQ84" s="247"/>
      <c r="BR84" s="247"/>
      <c r="BS84" s="192"/>
      <c r="BT84" s="192"/>
      <c r="BU84" s="248"/>
      <c r="BV84" s="248"/>
      <c r="BW84" s="248"/>
      <c r="BX84" s="247"/>
      <c r="BY84" s="247"/>
      <c r="BZ84" s="192"/>
      <c r="CA84" s="192"/>
      <c r="CB84" s="248"/>
      <c r="CC84" s="248"/>
      <c r="CD84" s="248"/>
      <c r="CE84" s="213"/>
      <c r="CF84" s="192"/>
      <c r="CG84" s="192"/>
      <c r="CH84" s="235">
        <f t="shared" si="56"/>
        <v>0</v>
      </c>
      <c r="CI84" s="124"/>
    </row>
    <row r="85" ht="15">
      <c r="A85" s="224" t="s">
        <v>215</v>
      </c>
      <c r="B85" s="225" t="s">
        <v>216</v>
      </c>
      <c r="C85" s="226" t="s">
        <v>200</v>
      </c>
      <c r="D85" s="240"/>
      <c r="E85" s="227">
        <v>72</v>
      </c>
      <c r="F85" s="241">
        <v>2</v>
      </c>
      <c r="G85" s="241"/>
      <c r="H85" s="241"/>
      <c r="I85" s="242"/>
      <c r="J85" s="243"/>
      <c r="K85" s="244"/>
      <c r="L85" s="192"/>
      <c r="M85" s="110"/>
      <c r="N85" s="245"/>
      <c r="O85" s="245"/>
      <c r="P85" s="233">
        <f t="shared" si="54"/>
        <v>0</v>
      </c>
      <c r="Q85" s="245"/>
      <c r="R85" s="192">
        <v>36</v>
      </c>
      <c r="S85" s="235">
        <f t="shared" si="55"/>
        <v>36</v>
      </c>
      <c r="T85" s="246"/>
      <c r="U85" s="247"/>
      <c r="V85" s="192"/>
      <c r="W85" s="192"/>
      <c r="X85" s="248"/>
      <c r="Y85" s="248"/>
      <c r="Z85" s="248"/>
      <c r="AA85" s="247"/>
      <c r="AB85" s="247"/>
      <c r="AC85" s="192"/>
      <c r="AD85" s="192"/>
      <c r="AE85" s="248"/>
      <c r="AF85" s="248"/>
      <c r="AG85" s="248"/>
      <c r="AH85" s="247"/>
      <c r="AI85" s="247"/>
      <c r="AJ85" s="192"/>
      <c r="AK85" s="192"/>
      <c r="AL85" s="248"/>
      <c r="AM85" s="248"/>
      <c r="AN85" s="248"/>
      <c r="AO85" s="247"/>
      <c r="AP85" s="247"/>
      <c r="AQ85" s="192"/>
      <c r="AR85" s="192"/>
      <c r="AS85" s="248"/>
      <c r="AT85" s="248"/>
      <c r="AU85" s="248"/>
      <c r="AV85" s="247"/>
      <c r="AW85" s="247"/>
      <c r="AX85" s="192"/>
      <c r="AY85" s="192"/>
      <c r="AZ85" s="248"/>
      <c r="BA85" s="248"/>
      <c r="BB85" s="248"/>
      <c r="BC85" s="247"/>
      <c r="BD85" s="247"/>
      <c r="BE85" s="192"/>
      <c r="BF85" s="192"/>
      <c r="BG85" s="248"/>
      <c r="BH85" s="248"/>
      <c r="BI85" s="248"/>
      <c r="BJ85" s="247"/>
      <c r="BK85" s="247"/>
      <c r="BL85" s="192"/>
      <c r="BM85" s="192"/>
      <c r="BN85" s="248"/>
      <c r="BO85" s="248"/>
      <c r="BP85" s="248"/>
      <c r="BQ85" s="247"/>
      <c r="BR85" s="247"/>
      <c r="BS85" s="192"/>
      <c r="BT85" s="192"/>
      <c r="BU85" s="248"/>
      <c r="BV85" s="248"/>
      <c r="BW85" s="248"/>
      <c r="BX85" s="247"/>
      <c r="BY85" s="247"/>
      <c r="BZ85" s="192"/>
      <c r="CA85" s="192"/>
      <c r="CB85" s="248"/>
      <c r="CC85" s="248"/>
      <c r="CD85" s="248"/>
      <c r="CE85" s="213"/>
      <c r="CF85" s="192">
        <v>36</v>
      </c>
      <c r="CG85" s="192"/>
      <c r="CH85" s="235">
        <f t="shared" si="56"/>
        <v>36</v>
      </c>
      <c r="CI85" s="124"/>
    </row>
    <row r="86" ht="15">
      <c r="A86" s="224" t="s">
        <v>217</v>
      </c>
      <c r="B86" s="225" t="s">
        <v>218</v>
      </c>
      <c r="C86" s="226" t="s">
        <v>200</v>
      </c>
      <c r="D86" s="240"/>
      <c r="E86" s="227">
        <v>108</v>
      </c>
      <c r="F86" s="241">
        <v>3</v>
      </c>
      <c r="G86" s="241"/>
      <c r="H86" s="241"/>
      <c r="I86" s="242"/>
      <c r="J86" s="243"/>
      <c r="K86" s="244"/>
      <c r="L86" s="192"/>
      <c r="M86" s="110">
        <v>0</v>
      </c>
      <c r="N86" s="245"/>
      <c r="O86" s="245"/>
      <c r="P86" s="233">
        <f t="shared" si="54"/>
        <v>0</v>
      </c>
      <c r="Q86" s="245"/>
      <c r="R86" s="192"/>
      <c r="S86" s="235">
        <f t="shared" si="55"/>
        <v>0</v>
      </c>
      <c r="T86" s="246"/>
      <c r="U86" s="247"/>
      <c r="V86" s="192"/>
      <c r="W86" s="192"/>
      <c r="X86" s="248"/>
      <c r="Y86" s="248"/>
      <c r="Z86" s="248"/>
      <c r="AA86" s="247"/>
      <c r="AB86" s="247"/>
      <c r="AC86" s="192"/>
      <c r="AD86" s="192"/>
      <c r="AE86" s="248"/>
      <c r="AF86" s="248"/>
      <c r="AG86" s="248"/>
      <c r="AH86" s="247"/>
      <c r="AI86" s="247"/>
      <c r="AJ86" s="192"/>
      <c r="AK86" s="192"/>
      <c r="AL86" s="248"/>
      <c r="AM86" s="248"/>
      <c r="AN86" s="248"/>
      <c r="AO86" s="247"/>
      <c r="AP86" s="247"/>
      <c r="AQ86" s="192"/>
      <c r="AR86" s="192"/>
      <c r="AS86" s="248"/>
      <c r="AT86" s="248"/>
      <c r="AU86" s="248"/>
      <c r="AV86" s="247"/>
      <c r="AW86" s="247"/>
      <c r="AX86" s="192"/>
      <c r="AY86" s="192"/>
      <c r="AZ86" s="248"/>
      <c r="BA86" s="248"/>
      <c r="BB86" s="248"/>
      <c r="BC86" s="247"/>
      <c r="BD86" s="247"/>
      <c r="BE86" s="192"/>
      <c r="BF86" s="192"/>
      <c r="BG86" s="248"/>
      <c r="BH86" s="248"/>
      <c r="BI86" s="248"/>
      <c r="BJ86" s="247"/>
      <c r="BK86" s="247"/>
      <c r="BL86" s="192"/>
      <c r="BM86" s="192"/>
      <c r="BN86" s="248"/>
      <c r="BO86" s="248"/>
      <c r="BP86" s="248"/>
      <c r="BQ86" s="247"/>
      <c r="BR86" s="247"/>
      <c r="BS86" s="192"/>
      <c r="BT86" s="192"/>
      <c r="BU86" s="248"/>
      <c r="BV86" s="248"/>
      <c r="BW86" s="248"/>
      <c r="BX86" s="247"/>
      <c r="BY86" s="247"/>
      <c r="BZ86" s="192"/>
      <c r="CA86" s="192"/>
      <c r="CB86" s="248"/>
      <c r="CC86" s="248"/>
      <c r="CD86" s="248"/>
      <c r="CE86" s="213"/>
      <c r="CF86" s="192">
        <v>72</v>
      </c>
      <c r="CG86" s="192">
        <v>36</v>
      </c>
      <c r="CH86" s="235">
        <f t="shared" si="56"/>
        <v>108</v>
      </c>
      <c r="CI86" s="124"/>
    </row>
    <row r="87" ht="15">
      <c r="A87" s="224" t="s">
        <v>219</v>
      </c>
      <c r="B87" s="249" t="s">
        <v>220</v>
      </c>
      <c r="C87" s="226" t="s">
        <v>221</v>
      </c>
      <c r="D87" s="240"/>
      <c r="E87" s="227">
        <v>36</v>
      </c>
      <c r="F87" s="241">
        <v>1</v>
      </c>
      <c r="G87" s="241"/>
      <c r="H87" s="241"/>
      <c r="I87" s="242"/>
      <c r="J87" s="243"/>
      <c r="K87" s="244"/>
      <c r="L87" s="192"/>
      <c r="M87" s="110">
        <v>0</v>
      </c>
      <c r="N87" s="245"/>
      <c r="O87" s="245"/>
      <c r="P87" s="233">
        <f t="shared" si="54"/>
        <v>0</v>
      </c>
      <c r="Q87" s="245"/>
      <c r="R87" s="192"/>
      <c r="S87" s="235">
        <f t="shared" si="55"/>
        <v>0</v>
      </c>
      <c r="T87" s="246"/>
      <c r="U87" s="247"/>
      <c r="V87" s="192"/>
      <c r="W87" s="192"/>
      <c r="X87" s="248"/>
      <c r="Y87" s="248"/>
      <c r="Z87" s="248"/>
      <c r="AA87" s="247"/>
      <c r="AB87" s="247"/>
      <c r="AC87" s="192"/>
      <c r="AD87" s="192"/>
      <c r="AE87" s="248"/>
      <c r="AF87" s="248"/>
      <c r="AG87" s="248"/>
      <c r="AH87" s="247"/>
      <c r="AI87" s="247"/>
      <c r="AJ87" s="192"/>
      <c r="AK87" s="192"/>
      <c r="AL87" s="248"/>
      <c r="AM87" s="248"/>
      <c r="AN87" s="248"/>
      <c r="AO87" s="247"/>
      <c r="AP87" s="247"/>
      <c r="AQ87" s="192"/>
      <c r="AR87" s="192"/>
      <c r="AS87" s="248"/>
      <c r="AT87" s="248"/>
      <c r="AU87" s="248"/>
      <c r="AV87" s="247"/>
      <c r="AW87" s="247"/>
      <c r="AX87" s="192"/>
      <c r="AY87" s="192"/>
      <c r="AZ87" s="248"/>
      <c r="BA87" s="248"/>
      <c r="BB87" s="248"/>
      <c r="BC87" s="247"/>
      <c r="BD87" s="247"/>
      <c r="BE87" s="192"/>
      <c r="BF87" s="192"/>
      <c r="BG87" s="248"/>
      <c r="BH87" s="248"/>
      <c r="BI87" s="248"/>
      <c r="BJ87" s="247"/>
      <c r="BK87" s="247"/>
      <c r="BL87" s="192"/>
      <c r="BM87" s="192"/>
      <c r="BN87" s="248"/>
      <c r="BO87" s="248"/>
      <c r="BP87" s="248"/>
      <c r="BQ87" s="247"/>
      <c r="BR87" s="247"/>
      <c r="BS87" s="192"/>
      <c r="BT87" s="192"/>
      <c r="BU87" s="248"/>
      <c r="BV87" s="248"/>
      <c r="BW87" s="248"/>
      <c r="BX87" s="247"/>
      <c r="BY87" s="247"/>
      <c r="BZ87" s="192"/>
      <c r="CA87" s="192"/>
      <c r="CB87" s="248"/>
      <c r="CC87" s="248"/>
      <c r="CD87" s="248"/>
      <c r="CE87" s="213"/>
      <c r="CF87" s="192">
        <v>36</v>
      </c>
      <c r="CG87" s="192"/>
      <c r="CH87" s="235">
        <f t="shared" si="56"/>
        <v>36</v>
      </c>
      <c r="CI87" s="124"/>
    </row>
    <row r="88" ht="15">
      <c r="A88" s="224" t="s">
        <v>222</v>
      </c>
      <c r="B88" s="225" t="s">
        <v>223</v>
      </c>
      <c r="C88" s="226" t="s">
        <v>221</v>
      </c>
      <c r="D88" s="240"/>
      <c r="E88" s="227">
        <v>36</v>
      </c>
      <c r="F88" s="241">
        <v>1</v>
      </c>
      <c r="G88" s="241"/>
      <c r="H88" s="241"/>
      <c r="I88" s="242"/>
      <c r="J88" s="243"/>
      <c r="K88" s="244"/>
      <c r="L88" s="192"/>
      <c r="M88" s="110">
        <v>0</v>
      </c>
      <c r="N88" s="245"/>
      <c r="O88" s="245"/>
      <c r="P88" s="233">
        <f t="shared" si="54"/>
        <v>0</v>
      </c>
      <c r="Q88" s="245"/>
      <c r="R88" s="192"/>
      <c r="S88" s="235">
        <f t="shared" si="55"/>
        <v>0</v>
      </c>
      <c r="T88" s="246"/>
      <c r="U88" s="247"/>
      <c r="V88" s="192"/>
      <c r="W88" s="192"/>
      <c r="X88" s="248"/>
      <c r="Y88" s="248"/>
      <c r="Z88" s="248"/>
      <c r="AA88" s="247"/>
      <c r="AB88" s="247"/>
      <c r="AC88" s="192"/>
      <c r="AD88" s="192"/>
      <c r="AE88" s="248"/>
      <c r="AF88" s="248"/>
      <c r="AG88" s="248"/>
      <c r="AH88" s="247"/>
      <c r="AI88" s="247"/>
      <c r="AJ88" s="192"/>
      <c r="AK88" s="192"/>
      <c r="AL88" s="248"/>
      <c r="AM88" s="248"/>
      <c r="AN88" s="248"/>
      <c r="AO88" s="247"/>
      <c r="AP88" s="247"/>
      <c r="AQ88" s="192"/>
      <c r="AR88" s="192"/>
      <c r="AS88" s="248"/>
      <c r="AT88" s="248"/>
      <c r="AU88" s="248"/>
      <c r="AV88" s="247"/>
      <c r="AW88" s="247"/>
      <c r="AX88" s="192"/>
      <c r="AY88" s="192"/>
      <c r="AZ88" s="248"/>
      <c r="BA88" s="248"/>
      <c r="BB88" s="248"/>
      <c r="BC88" s="247"/>
      <c r="BD88" s="247"/>
      <c r="BE88" s="192"/>
      <c r="BF88" s="192"/>
      <c r="BG88" s="248"/>
      <c r="BH88" s="248"/>
      <c r="BI88" s="248"/>
      <c r="BJ88" s="247"/>
      <c r="BK88" s="247"/>
      <c r="BL88" s="192"/>
      <c r="BM88" s="192"/>
      <c r="BN88" s="248"/>
      <c r="BO88" s="248"/>
      <c r="BP88" s="248"/>
      <c r="BQ88" s="247"/>
      <c r="BR88" s="247"/>
      <c r="BS88" s="192"/>
      <c r="BT88" s="192"/>
      <c r="BU88" s="248"/>
      <c r="BV88" s="248"/>
      <c r="BW88" s="248"/>
      <c r="BX88" s="247"/>
      <c r="BY88" s="247"/>
      <c r="BZ88" s="192"/>
      <c r="CA88" s="192"/>
      <c r="CB88" s="248"/>
      <c r="CC88" s="248"/>
      <c r="CD88" s="248"/>
      <c r="CE88" s="213"/>
      <c r="CF88" s="192">
        <v>36</v>
      </c>
      <c r="CG88" s="192"/>
      <c r="CH88" s="235">
        <f t="shared" si="56"/>
        <v>36</v>
      </c>
      <c r="CI88" s="124"/>
    </row>
    <row r="89" ht="15">
      <c r="A89" s="224" t="s">
        <v>224</v>
      </c>
      <c r="B89" s="225" t="s">
        <v>225</v>
      </c>
      <c r="C89" s="226" t="s">
        <v>162</v>
      </c>
      <c r="D89" s="240"/>
      <c r="E89" s="227">
        <v>36</v>
      </c>
      <c r="F89" s="241">
        <v>1</v>
      </c>
      <c r="G89" s="241"/>
      <c r="H89" s="241"/>
      <c r="I89" s="242"/>
      <c r="J89" s="243"/>
      <c r="K89" s="244"/>
      <c r="L89" s="192"/>
      <c r="M89" s="110">
        <v>0</v>
      </c>
      <c r="N89" s="245"/>
      <c r="O89" s="245"/>
      <c r="P89" s="233">
        <f t="shared" si="54"/>
        <v>0</v>
      </c>
      <c r="Q89" s="245">
        <v>36</v>
      </c>
      <c r="R89" s="192"/>
      <c r="S89" s="235">
        <f t="shared" si="55"/>
        <v>36</v>
      </c>
      <c r="T89" s="246"/>
      <c r="U89" s="247"/>
      <c r="V89" s="192"/>
      <c r="W89" s="192"/>
      <c r="X89" s="248"/>
      <c r="Y89" s="248"/>
      <c r="Z89" s="248"/>
      <c r="AA89" s="247"/>
      <c r="AB89" s="247"/>
      <c r="AC89" s="192"/>
      <c r="AD89" s="192"/>
      <c r="AE89" s="248"/>
      <c r="AF89" s="248"/>
      <c r="AG89" s="248"/>
      <c r="AH89" s="247"/>
      <c r="AI89" s="247"/>
      <c r="AJ89" s="192"/>
      <c r="AK89" s="192"/>
      <c r="AL89" s="248"/>
      <c r="AM89" s="248"/>
      <c r="AN89" s="248"/>
      <c r="AO89" s="247"/>
      <c r="AP89" s="247"/>
      <c r="AQ89" s="192"/>
      <c r="AR89" s="192"/>
      <c r="AS89" s="248"/>
      <c r="AT89" s="248"/>
      <c r="AU89" s="248"/>
      <c r="AV89" s="247"/>
      <c r="AW89" s="247"/>
      <c r="AX89" s="192"/>
      <c r="AY89" s="192"/>
      <c r="AZ89" s="248"/>
      <c r="BA89" s="248"/>
      <c r="BB89" s="248"/>
      <c r="BC89" s="247"/>
      <c r="BD89" s="247"/>
      <c r="BE89" s="192"/>
      <c r="BF89" s="192"/>
      <c r="BG89" s="248"/>
      <c r="BH89" s="248"/>
      <c r="BI89" s="248"/>
      <c r="BJ89" s="247"/>
      <c r="BK89" s="247"/>
      <c r="BL89" s="192"/>
      <c r="BM89" s="192"/>
      <c r="BN89" s="248"/>
      <c r="BO89" s="248"/>
      <c r="BP89" s="248"/>
      <c r="BQ89" s="247"/>
      <c r="BR89" s="247"/>
      <c r="BS89" s="192"/>
      <c r="BT89" s="192"/>
      <c r="BU89" s="248"/>
      <c r="BV89" s="248"/>
      <c r="BW89" s="248"/>
      <c r="BX89" s="247"/>
      <c r="BY89" s="247"/>
      <c r="BZ89" s="192"/>
      <c r="CA89" s="192"/>
      <c r="CB89" s="248"/>
      <c r="CC89" s="248"/>
      <c r="CD89" s="248"/>
      <c r="CE89" s="213"/>
      <c r="CF89" s="192"/>
      <c r="CG89" s="192"/>
      <c r="CH89" s="235">
        <f t="shared" si="56"/>
        <v>0</v>
      </c>
      <c r="CI89" s="124"/>
    </row>
    <row r="90" ht="15">
      <c r="A90" s="224" t="s">
        <v>226</v>
      </c>
      <c r="B90" s="225" t="s">
        <v>227</v>
      </c>
      <c r="C90" s="226" t="s">
        <v>162</v>
      </c>
      <c r="D90" s="240"/>
      <c r="E90" s="227">
        <v>36</v>
      </c>
      <c r="F90" s="241">
        <v>1</v>
      </c>
      <c r="G90" s="241"/>
      <c r="H90" s="241"/>
      <c r="I90" s="242"/>
      <c r="J90" s="243"/>
      <c r="K90" s="244"/>
      <c r="L90" s="192"/>
      <c r="M90" s="110">
        <v>0</v>
      </c>
      <c r="N90" s="245"/>
      <c r="O90" s="245"/>
      <c r="P90" s="233">
        <f t="shared" si="54"/>
        <v>0</v>
      </c>
      <c r="Q90" s="245"/>
      <c r="R90" s="192">
        <v>36</v>
      </c>
      <c r="S90" s="235">
        <f t="shared" si="55"/>
        <v>36</v>
      </c>
      <c r="T90" s="246"/>
      <c r="U90" s="247"/>
      <c r="V90" s="192"/>
      <c r="W90" s="192"/>
      <c r="X90" s="248"/>
      <c r="Y90" s="248"/>
      <c r="Z90" s="248"/>
      <c r="AA90" s="247"/>
      <c r="AB90" s="247"/>
      <c r="AC90" s="192"/>
      <c r="AD90" s="192"/>
      <c r="AE90" s="248"/>
      <c r="AF90" s="248"/>
      <c r="AG90" s="248"/>
      <c r="AH90" s="247"/>
      <c r="AI90" s="247"/>
      <c r="AJ90" s="192"/>
      <c r="AK90" s="192"/>
      <c r="AL90" s="248"/>
      <c r="AM90" s="248"/>
      <c r="AN90" s="248"/>
      <c r="AO90" s="247"/>
      <c r="AP90" s="247"/>
      <c r="AQ90" s="192"/>
      <c r="AR90" s="192"/>
      <c r="AS90" s="248"/>
      <c r="AT90" s="248"/>
      <c r="AU90" s="248"/>
      <c r="AV90" s="247"/>
      <c r="AW90" s="247"/>
      <c r="AX90" s="192"/>
      <c r="AY90" s="192"/>
      <c r="AZ90" s="248"/>
      <c r="BA90" s="248"/>
      <c r="BB90" s="248"/>
      <c r="BC90" s="247"/>
      <c r="BD90" s="247"/>
      <c r="BE90" s="192"/>
      <c r="BF90" s="192"/>
      <c r="BG90" s="248"/>
      <c r="BH90" s="248"/>
      <c r="BI90" s="248"/>
      <c r="BJ90" s="247"/>
      <c r="BK90" s="247"/>
      <c r="BL90" s="192"/>
      <c r="BM90" s="192"/>
      <c r="BN90" s="248"/>
      <c r="BO90" s="248"/>
      <c r="BP90" s="248"/>
      <c r="BQ90" s="247"/>
      <c r="BR90" s="247"/>
      <c r="BS90" s="192"/>
      <c r="BT90" s="192"/>
      <c r="BU90" s="248"/>
      <c r="BV90" s="248"/>
      <c r="BW90" s="248"/>
      <c r="BX90" s="247"/>
      <c r="BY90" s="247"/>
      <c r="BZ90" s="192"/>
      <c r="CA90" s="192"/>
      <c r="CB90" s="248"/>
      <c r="CC90" s="248"/>
      <c r="CD90" s="248"/>
      <c r="CE90" s="213"/>
      <c r="CF90" s="192"/>
      <c r="CG90" s="192"/>
      <c r="CH90" s="235">
        <f t="shared" si="56"/>
        <v>0</v>
      </c>
      <c r="CI90" s="124"/>
    </row>
    <row r="91" ht="15">
      <c r="A91" s="224" t="s">
        <v>228</v>
      </c>
      <c r="B91" s="225" t="s">
        <v>229</v>
      </c>
      <c r="C91" s="226" t="s">
        <v>96</v>
      </c>
      <c r="D91" s="240"/>
      <c r="E91" s="227">
        <v>36</v>
      </c>
      <c r="F91" s="241">
        <v>1</v>
      </c>
      <c r="G91" s="241"/>
      <c r="H91" s="241"/>
      <c r="I91" s="242"/>
      <c r="J91" s="243"/>
      <c r="K91" s="244"/>
      <c r="L91" s="192"/>
      <c r="M91" s="110">
        <v>0</v>
      </c>
      <c r="N91" s="245"/>
      <c r="O91" s="245"/>
      <c r="P91" s="233">
        <f t="shared" si="54"/>
        <v>0</v>
      </c>
      <c r="Q91" s="245"/>
      <c r="R91" s="192"/>
      <c r="S91" s="235">
        <f t="shared" si="55"/>
        <v>0</v>
      </c>
      <c r="T91" s="246"/>
      <c r="U91" s="247"/>
      <c r="V91" s="192"/>
      <c r="W91" s="192"/>
      <c r="X91" s="248"/>
      <c r="Y91" s="248"/>
      <c r="Z91" s="248"/>
      <c r="AA91" s="247"/>
      <c r="AB91" s="247"/>
      <c r="AC91" s="192"/>
      <c r="AD91" s="192"/>
      <c r="AE91" s="248"/>
      <c r="AF91" s="248"/>
      <c r="AG91" s="248"/>
      <c r="AH91" s="247"/>
      <c r="AI91" s="247"/>
      <c r="AJ91" s="192"/>
      <c r="AK91" s="192"/>
      <c r="AL91" s="248"/>
      <c r="AM91" s="248"/>
      <c r="AN91" s="248"/>
      <c r="AO91" s="247"/>
      <c r="AP91" s="247"/>
      <c r="AQ91" s="192"/>
      <c r="AR91" s="192"/>
      <c r="AS91" s="248"/>
      <c r="AT91" s="248"/>
      <c r="AU91" s="248"/>
      <c r="AV91" s="247"/>
      <c r="AW91" s="247"/>
      <c r="AX91" s="192"/>
      <c r="AY91" s="192"/>
      <c r="AZ91" s="248"/>
      <c r="BA91" s="248"/>
      <c r="BB91" s="248"/>
      <c r="BC91" s="247"/>
      <c r="BD91" s="247"/>
      <c r="BE91" s="192"/>
      <c r="BF91" s="192"/>
      <c r="BG91" s="248"/>
      <c r="BH91" s="248"/>
      <c r="BI91" s="248"/>
      <c r="BJ91" s="247"/>
      <c r="BK91" s="247"/>
      <c r="BL91" s="192"/>
      <c r="BM91" s="192"/>
      <c r="BN91" s="248"/>
      <c r="BO91" s="248"/>
      <c r="BP91" s="248"/>
      <c r="BQ91" s="247"/>
      <c r="BR91" s="247"/>
      <c r="BS91" s="192"/>
      <c r="BT91" s="192"/>
      <c r="BU91" s="248"/>
      <c r="BV91" s="248"/>
      <c r="BW91" s="248"/>
      <c r="BX91" s="247"/>
      <c r="BY91" s="247"/>
      <c r="BZ91" s="192"/>
      <c r="CA91" s="192"/>
      <c r="CB91" s="248"/>
      <c r="CC91" s="248"/>
      <c r="CD91" s="248"/>
      <c r="CE91" s="213"/>
      <c r="CF91" s="192"/>
      <c r="CG91" s="192">
        <v>36</v>
      </c>
      <c r="CH91" s="235">
        <f t="shared" si="56"/>
        <v>36</v>
      </c>
      <c r="CI91" s="124"/>
    </row>
    <row r="92" ht="21.600000000000001">
      <c r="A92" s="224" t="s">
        <v>230</v>
      </c>
      <c r="B92" s="172" t="s">
        <v>231</v>
      </c>
      <c r="C92" s="240" t="s">
        <v>96</v>
      </c>
      <c r="D92" s="240"/>
      <c r="E92" s="227">
        <v>144</v>
      </c>
      <c r="F92" s="241">
        <v>4</v>
      </c>
      <c r="G92" s="241"/>
      <c r="H92" s="241"/>
      <c r="I92" s="242"/>
      <c r="J92" s="243"/>
      <c r="K92" s="244"/>
      <c r="L92" s="192"/>
      <c r="M92" s="110">
        <v>0</v>
      </c>
      <c r="N92" s="245"/>
      <c r="O92" s="245"/>
      <c r="P92" s="233">
        <f t="shared" si="54"/>
        <v>0</v>
      </c>
      <c r="Q92" s="245"/>
      <c r="R92" s="192"/>
      <c r="S92" s="235">
        <f t="shared" si="55"/>
        <v>0</v>
      </c>
      <c r="T92" s="246"/>
      <c r="U92" s="247"/>
      <c r="V92" s="192"/>
      <c r="W92" s="192"/>
      <c r="X92" s="248"/>
      <c r="Y92" s="248"/>
      <c r="Z92" s="248"/>
      <c r="AA92" s="247"/>
      <c r="AB92" s="247"/>
      <c r="AC92" s="192"/>
      <c r="AD92" s="192"/>
      <c r="AE92" s="248"/>
      <c r="AF92" s="248"/>
      <c r="AG92" s="248"/>
      <c r="AH92" s="247"/>
      <c r="AI92" s="247"/>
      <c r="AJ92" s="192"/>
      <c r="AK92" s="192"/>
      <c r="AL92" s="248"/>
      <c r="AM92" s="248"/>
      <c r="AN92" s="248"/>
      <c r="AO92" s="247"/>
      <c r="AP92" s="247"/>
      <c r="AQ92" s="192"/>
      <c r="AR92" s="192"/>
      <c r="AS92" s="248"/>
      <c r="AT92" s="248"/>
      <c r="AU92" s="248"/>
      <c r="AV92" s="247"/>
      <c r="AW92" s="247"/>
      <c r="AX92" s="192"/>
      <c r="AY92" s="192"/>
      <c r="AZ92" s="248"/>
      <c r="BA92" s="248"/>
      <c r="BB92" s="248"/>
      <c r="BC92" s="247"/>
      <c r="BD92" s="247"/>
      <c r="BE92" s="192"/>
      <c r="BF92" s="192"/>
      <c r="BG92" s="248"/>
      <c r="BH92" s="248"/>
      <c r="BI92" s="248"/>
      <c r="BJ92" s="247"/>
      <c r="BK92" s="247"/>
      <c r="BL92" s="192"/>
      <c r="BM92" s="192"/>
      <c r="BN92" s="248"/>
      <c r="BO92" s="248"/>
      <c r="BP92" s="248"/>
      <c r="BQ92" s="247"/>
      <c r="BR92" s="247"/>
      <c r="BS92" s="192"/>
      <c r="BT92" s="192"/>
      <c r="BU92" s="248"/>
      <c r="BV92" s="248"/>
      <c r="BW92" s="248"/>
      <c r="BX92" s="247"/>
      <c r="BY92" s="247"/>
      <c r="BZ92" s="192"/>
      <c r="CA92" s="192"/>
      <c r="CB92" s="248"/>
      <c r="CC92" s="248"/>
      <c r="CD92" s="248"/>
      <c r="CE92" s="213"/>
      <c r="CF92" s="192"/>
      <c r="CG92" s="192">
        <v>144</v>
      </c>
      <c r="CH92" s="235">
        <f t="shared" si="56"/>
        <v>144</v>
      </c>
      <c r="CI92" s="124"/>
    </row>
    <row r="93" ht="15">
      <c r="A93" s="215"/>
      <c r="B93" s="105" t="s">
        <v>232</v>
      </c>
      <c r="C93" s="105"/>
      <c r="D93" s="105"/>
      <c r="E93" s="141">
        <v>216</v>
      </c>
      <c r="F93" s="218" t="s">
        <v>233</v>
      </c>
      <c r="G93" s="218"/>
      <c r="H93" s="218"/>
      <c r="I93" s="250"/>
      <c r="J93" s="251"/>
      <c r="K93" s="252"/>
      <c r="L93" s="220"/>
      <c r="M93" s="253" t="s">
        <v>204</v>
      </c>
      <c r="N93" s="141"/>
      <c r="O93" s="145"/>
      <c r="P93" s="104" t="s">
        <v>204</v>
      </c>
      <c r="Q93" s="221"/>
      <c r="R93" s="145"/>
      <c r="S93" s="104" t="s">
        <v>204</v>
      </c>
      <c r="T93" s="221"/>
      <c r="U93" s="221"/>
      <c r="V93" s="221"/>
      <c r="W93" s="104" t="s">
        <v>204</v>
      </c>
      <c r="X93" s="144"/>
      <c r="Y93" s="144"/>
      <c r="Z93" s="144"/>
      <c r="AA93" s="221"/>
      <c r="AB93" s="221"/>
      <c r="AC93" s="221"/>
      <c r="AD93" s="104" t="s">
        <v>204</v>
      </c>
      <c r="AE93" s="144"/>
      <c r="AF93" s="144"/>
      <c r="AG93" s="144"/>
      <c r="AH93" s="221"/>
      <c r="AI93" s="221"/>
      <c r="AJ93" s="221"/>
      <c r="AK93" s="104" t="s">
        <v>204</v>
      </c>
      <c r="AL93" s="144"/>
      <c r="AM93" s="144"/>
      <c r="AN93" s="144"/>
      <c r="AO93" s="221"/>
      <c r="AP93" s="221"/>
      <c r="AQ93" s="221"/>
      <c r="AR93" s="104" t="s">
        <v>204</v>
      </c>
      <c r="AS93" s="144"/>
      <c r="AT93" s="144"/>
      <c r="AU93" s="144"/>
      <c r="AV93" s="221"/>
      <c r="AW93" s="221"/>
      <c r="AX93" s="221"/>
      <c r="AY93" s="104" t="s">
        <v>204</v>
      </c>
      <c r="AZ93" s="144"/>
      <c r="BA93" s="144"/>
      <c r="BB93" s="144"/>
      <c r="BC93" s="221"/>
      <c r="BD93" s="221"/>
      <c r="BE93" s="221"/>
      <c r="BF93" s="104" t="s">
        <v>204</v>
      </c>
      <c r="BG93" s="144"/>
      <c r="BH93" s="144"/>
      <c r="BI93" s="144"/>
      <c r="BJ93" s="221"/>
      <c r="BK93" s="221"/>
      <c r="BL93" s="221"/>
      <c r="BM93" s="104" t="s">
        <v>204</v>
      </c>
      <c r="BN93" s="144"/>
      <c r="BO93" s="144"/>
      <c r="BP93" s="144"/>
      <c r="BQ93" s="221"/>
      <c r="BR93" s="221"/>
      <c r="BS93" s="221"/>
      <c r="BT93" s="104" t="s">
        <v>204</v>
      </c>
      <c r="BU93" s="144"/>
      <c r="BV93" s="144"/>
      <c r="BW93" s="144"/>
      <c r="BX93" s="221"/>
      <c r="BY93" s="221"/>
      <c r="BZ93" s="221"/>
      <c r="CA93" s="104" t="s">
        <v>204</v>
      </c>
      <c r="CB93" s="144"/>
      <c r="CC93" s="144"/>
      <c r="CD93" s="144"/>
      <c r="CE93" s="40"/>
      <c r="CF93" s="221"/>
      <c r="CG93" s="145">
        <v>6</v>
      </c>
      <c r="CH93" s="108" t="s">
        <v>204</v>
      </c>
      <c r="CI93" s="124"/>
    </row>
    <row r="94" ht="15">
      <c r="A94" s="254"/>
      <c r="B94" s="255" t="s">
        <v>234</v>
      </c>
      <c r="C94" s="256"/>
      <c r="D94" s="257">
        <f>SUM(D10+D31)</f>
        <v>4824</v>
      </c>
      <c r="E94" s="257"/>
      <c r="F94" s="257"/>
      <c r="G94" s="257"/>
      <c r="H94" s="257"/>
      <c r="I94" s="257">
        <f>SUM(I10+I31)</f>
        <v>4344</v>
      </c>
      <c r="J94" s="257">
        <f>SUM(J10+J31)</f>
        <v>1800</v>
      </c>
      <c r="K94" s="258">
        <v>612</v>
      </c>
      <c r="L94" s="258">
        <v>792</v>
      </c>
      <c r="M94" s="259">
        <v>1404</v>
      </c>
      <c r="N94" s="260">
        <f t="shared" ref="N94:BY94" si="57">N31</f>
        <v>612</v>
      </c>
      <c r="O94" s="260">
        <f t="shared" si="57"/>
        <v>684</v>
      </c>
      <c r="P94" s="260">
        <f t="shared" si="57"/>
        <v>1296</v>
      </c>
      <c r="Q94" s="260">
        <f t="shared" si="57"/>
        <v>504</v>
      </c>
      <c r="R94" s="260">
        <f t="shared" si="57"/>
        <v>540</v>
      </c>
      <c r="S94" s="260">
        <f t="shared" si="57"/>
        <v>1044</v>
      </c>
      <c r="T94" s="260">
        <f t="shared" si="57"/>
        <v>0</v>
      </c>
      <c r="U94" s="260">
        <f t="shared" si="57"/>
        <v>0</v>
      </c>
      <c r="V94" s="260">
        <f t="shared" si="57"/>
        <v>0</v>
      </c>
      <c r="W94" s="260">
        <f t="shared" si="57"/>
        <v>0</v>
      </c>
      <c r="X94" s="260">
        <f t="shared" si="57"/>
        <v>0</v>
      </c>
      <c r="Y94" s="260">
        <f t="shared" si="57"/>
        <v>0</v>
      </c>
      <c r="Z94" s="260">
        <f t="shared" si="57"/>
        <v>0</v>
      </c>
      <c r="AA94" s="260">
        <f t="shared" si="57"/>
        <v>0</v>
      </c>
      <c r="AB94" s="260">
        <f t="shared" si="57"/>
        <v>0</v>
      </c>
      <c r="AC94" s="260">
        <f t="shared" si="57"/>
        <v>0</v>
      </c>
      <c r="AD94" s="260">
        <f t="shared" si="57"/>
        <v>0</v>
      </c>
      <c r="AE94" s="260">
        <f t="shared" si="57"/>
        <v>0</v>
      </c>
      <c r="AF94" s="260">
        <f t="shared" si="57"/>
        <v>0</v>
      </c>
      <c r="AG94" s="260">
        <f t="shared" si="57"/>
        <v>0</v>
      </c>
      <c r="AH94" s="260">
        <f t="shared" si="57"/>
        <v>0</v>
      </c>
      <c r="AI94" s="260">
        <f t="shared" si="57"/>
        <v>0</v>
      </c>
      <c r="AJ94" s="260">
        <f t="shared" si="57"/>
        <v>0</v>
      </c>
      <c r="AK94" s="260">
        <f t="shared" si="57"/>
        <v>0</v>
      </c>
      <c r="AL94" s="260">
        <f t="shared" si="57"/>
        <v>0</v>
      </c>
      <c r="AM94" s="260">
        <f t="shared" si="57"/>
        <v>0</v>
      </c>
      <c r="AN94" s="260">
        <f t="shared" si="57"/>
        <v>0</v>
      </c>
      <c r="AO94" s="260">
        <f t="shared" si="57"/>
        <v>0</v>
      </c>
      <c r="AP94" s="260">
        <f t="shared" si="57"/>
        <v>0</v>
      </c>
      <c r="AQ94" s="260">
        <f t="shared" si="57"/>
        <v>0</v>
      </c>
      <c r="AR94" s="260">
        <f t="shared" si="57"/>
        <v>0</v>
      </c>
      <c r="AS94" s="260">
        <f t="shared" si="57"/>
        <v>0</v>
      </c>
      <c r="AT94" s="260">
        <f t="shared" si="57"/>
        <v>0</v>
      </c>
      <c r="AU94" s="260">
        <f t="shared" si="57"/>
        <v>0</v>
      </c>
      <c r="AV94" s="260">
        <f t="shared" si="57"/>
        <v>0</v>
      </c>
      <c r="AW94" s="260">
        <f t="shared" si="57"/>
        <v>0</v>
      </c>
      <c r="AX94" s="260">
        <f t="shared" si="57"/>
        <v>0</v>
      </c>
      <c r="AY94" s="260">
        <f t="shared" si="57"/>
        <v>0</v>
      </c>
      <c r="AZ94" s="260">
        <f t="shared" si="57"/>
        <v>0</v>
      </c>
      <c r="BA94" s="260">
        <f t="shared" si="57"/>
        <v>0</v>
      </c>
      <c r="BB94" s="260">
        <f t="shared" si="57"/>
        <v>0</v>
      </c>
      <c r="BC94" s="260">
        <f t="shared" si="57"/>
        <v>0</v>
      </c>
      <c r="BD94" s="260">
        <f t="shared" si="57"/>
        <v>0</v>
      </c>
      <c r="BE94" s="260">
        <f t="shared" si="57"/>
        <v>0</v>
      </c>
      <c r="BF94" s="260">
        <f t="shared" si="57"/>
        <v>0</v>
      </c>
      <c r="BG94" s="260">
        <f t="shared" si="57"/>
        <v>0</v>
      </c>
      <c r="BH94" s="260">
        <f t="shared" si="57"/>
        <v>0</v>
      </c>
      <c r="BI94" s="260">
        <f t="shared" si="57"/>
        <v>0</v>
      </c>
      <c r="BJ94" s="260">
        <f t="shared" si="57"/>
        <v>0</v>
      </c>
      <c r="BK94" s="260">
        <f t="shared" si="57"/>
        <v>0</v>
      </c>
      <c r="BL94" s="260">
        <f t="shared" si="57"/>
        <v>0</v>
      </c>
      <c r="BM94" s="260">
        <f t="shared" si="57"/>
        <v>0</v>
      </c>
      <c r="BN94" s="260">
        <f t="shared" si="57"/>
        <v>0</v>
      </c>
      <c r="BO94" s="260">
        <f t="shared" si="57"/>
        <v>0</v>
      </c>
      <c r="BP94" s="260">
        <f t="shared" si="57"/>
        <v>0</v>
      </c>
      <c r="BQ94" s="260">
        <f t="shared" si="57"/>
        <v>0</v>
      </c>
      <c r="BR94" s="260">
        <f t="shared" si="57"/>
        <v>0</v>
      </c>
      <c r="BS94" s="260">
        <f t="shared" si="57"/>
        <v>0</v>
      </c>
      <c r="BT94" s="260">
        <f t="shared" si="57"/>
        <v>0</v>
      </c>
      <c r="BU94" s="260">
        <f t="shared" si="57"/>
        <v>0</v>
      </c>
      <c r="BV94" s="260">
        <f t="shared" si="57"/>
        <v>0</v>
      </c>
      <c r="BW94" s="260">
        <f t="shared" si="57"/>
        <v>0</v>
      </c>
      <c r="BX94" s="260">
        <f t="shared" si="57"/>
        <v>0</v>
      </c>
      <c r="BY94" s="260">
        <f t="shared" si="57"/>
        <v>0</v>
      </c>
      <c r="BZ94" s="260">
        <f t="shared" ref="BZ94:CI94" si="58">BZ31</f>
        <v>0</v>
      </c>
      <c r="CA94" s="260">
        <f t="shared" si="58"/>
        <v>0</v>
      </c>
      <c r="CB94" s="260">
        <f t="shared" si="58"/>
        <v>0</v>
      </c>
      <c r="CC94" s="260">
        <f t="shared" si="58"/>
        <v>0</v>
      </c>
      <c r="CD94" s="260">
        <f t="shared" si="58"/>
        <v>0</v>
      </c>
      <c r="CE94" s="260">
        <f t="shared" si="58"/>
        <v>0</v>
      </c>
      <c r="CF94" s="260">
        <f t="shared" si="58"/>
        <v>396</v>
      </c>
      <c r="CG94" s="260">
        <f t="shared" si="58"/>
        <v>396</v>
      </c>
      <c r="CH94" s="260">
        <f t="shared" si="58"/>
        <v>792</v>
      </c>
      <c r="CI94" s="260">
        <f t="shared" si="58"/>
        <v>1296</v>
      </c>
    </row>
    <row r="95">
      <c r="A95" s="261" t="s">
        <v>235</v>
      </c>
      <c r="B95" s="262"/>
      <c r="C95" s="263" t="s">
        <v>236</v>
      </c>
      <c r="D95" s="263"/>
      <c r="E95" s="263"/>
      <c r="F95" s="264" t="s">
        <v>237</v>
      </c>
      <c r="G95" s="264"/>
      <c r="H95" s="264"/>
      <c r="I95" s="264"/>
      <c r="J95" s="264"/>
      <c r="K95" s="265">
        <v>12</v>
      </c>
      <c r="L95" s="265">
        <v>12</v>
      </c>
      <c r="M95" s="266">
        <f t="shared" ref="M95:M99" si="59">K95+L95</f>
        <v>24</v>
      </c>
      <c r="N95" s="267">
        <v>15</v>
      </c>
      <c r="O95" s="265">
        <v>17</v>
      </c>
      <c r="P95" s="266">
        <f>N95+O95</f>
        <v>32</v>
      </c>
      <c r="Q95" s="267">
        <v>16</v>
      </c>
      <c r="R95" s="265">
        <v>13</v>
      </c>
      <c r="S95" s="266">
        <f>Q95+R95</f>
        <v>29</v>
      </c>
      <c r="T95" s="268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265">
        <v>15</v>
      </c>
      <c r="CG95" s="265">
        <v>10</v>
      </c>
      <c r="CH95" s="266">
        <f>CF95+CG95</f>
        <v>25</v>
      </c>
      <c r="CI95" s="269"/>
    </row>
    <row r="96" ht="20.25" customHeight="1">
      <c r="A96" s="270"/>
      <c r="B96" s="271"/>
      <c r="C96" s="263"/>
      <c r="D96" s="263"/>
      <c r="E96" s="272"/>
      <c r="F96" s="273" t="s">
        <v>238</v>
      </c>
      <c r="G96" s="274"/>
      <c r="H96" s="274"/>
      <c r="I96" s="274"/>
      <c r="J96" s="275"/>
      <c r="K96" s="265"/>
      <c r="L96" s="265">
        <v>1</v>
      </c>
      <c r="M96" s="266">
        <f t="shared" si="59"/>
        <v>1</v>
      </c>
      <c r="N96" s="267"/>
      <c r="O96" s="265"/>
      <c r="P96" s="266"/>
      <c r="Q96" s="267"/>
      <c r="R96" s="265"/>
      <c r="S96" s="266"/>
      <c r="T96" s="268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265"/>
      <c r="CG96" s="265"/>
      <c r="CH96" s="266"/>
      <c r="CI96" s="269"/>
    </row>
    <row r="97" ht="13.25" customHeight="1">
      <c r="A97" s="270"/>
      <c r="B97" s="271"/>
      <c r="C97" s="263"/>
      <c r="D97" s="263"/>
      <c r="E97" s="272"/>
      <c r="F97" s="273" t="s">
        <v>239</v>
      </c>
      <c r="G97" s="274"/>
      <c r="H97" s="274"/>
      <c r="I97" s="274"/>
      <c r="J97" s="275"/>
      <c r="K97" s="265"/>
      <c r="L97" s="265"/>
      <c r="M97" s="266"/>
      <c r="N97" s="267"/>
      <c r="O97" s="265">
        <v>1</v>
      </c>
      <c r="P97" s="266">
        <v>1</v>
      </c>
      <c r="Q97" s="267"/>
      <c r="R97" s="265"/>
      <c r="S97" s="266"/>
      <c r="T97" s="268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265"/>
      <c r="CG97" s="265"/>
      <c r="CH97" s="266"/>
      <c r="CI97" s="269"/>
    </row>
    <row r="98">
      <c r="A98" s="270"/>
      <c r="B98" s="271"/>
      <c r="C98" s="263"/>
      <c r="D98" s="263"/>
      <c r="E98" s="263"/>
      <c r="F98" s="264" t="s">
        <v>240</v>
      </c>
      <c r="G98" s="264"/>
      <c r="H98" s="264"/>
      <c r="I98" s="264"/>
      <c r="J98" s="264"/>
      <c r="K98" s="276"/>
      <c r="L98" s="276"/>
      <c r="M98" s="266"/>
      <c r="N98" s="277"/>
      <c r="O98" s="276"/>
      <c r="P98" s="266"/>
      <c r="Q98" s="278"/>
      <c r="R98" s="166">
        <v>1</v>
      </c>
      <c r="S98" s="266">
        <f t="shared" ref="S98:S99" si="60">Q98+R98</f>
        <v>1</v>
      </c>
      <c r="T98" s="278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  <c r="AL98" s="166"/>
      <c r="AM98" s="166"/>
      <c r="AN98" s="166"/>
      <c r="AO98" s="166"/>
      <c r="AP98" s="166"/>
      <c r="AQ98" s="166"/>
      <c r="AR98" s="166"/>
      <c r="AS98" s="166"/>
      <c r="AT98" s="166"/>
      <c r="AU98" s="166"/>
      <c r="AV98" s="166"/>
      <c r="AW98" s="166"/>
      <c r="AX98" s="166"/>
      <c r="AY98" s="166"/>
      <c r="AZ98" s="166"/>
      <c r="BA98" s="166"/>
      <c r="BB98" s="166"/>
      <c r="BC98" s="166"/>
      <c r="BD98" s="166"/>
      <c r="BE98" s="166"/>
      <c r="BF98" s="166"/>
      <c r="BG98" s="166"/>
      <c r="BH98" s="166"/>
      <c r="BI98" s="166"/>
      <c r="BJ98" s="166"/>
      <c r="BK98" s="166"/>
      <c r="BL98" s="166"/>
      <c r="BM98" s="166"/>
      <c r="BN98" s="166"/>
      <c r="BO98" s="166"/>
      <c r="BP98" s="166"/>
      <c r="BQ98" s="166"/>
      <c r="BR98" s="166"/>
      <c r="BS98" s="166"/>
      <c r="BT98" s="166"/>
      <c r="BU98" s="166"/>
      <c r="BV98" s="166"/>
      <c r="BW98" s="166"/>
      <c r="BX98" s="166"/>
      <c r="BY98" s="166"/>
      <c r="BZ98" s="166"/>
      <c r="CA98" s="166"/>
      <c r="CB98" s="166"/>
      <c r="CC98" s="166"/>
      <c r="CD98" s="166"/>
      <c r="CE98" s="166"/>
      <c r="CF98" s="166"/>
      <c r="CG98" s="166"/>
      <c r="CH98" s="266"/>
      <c r="CI98" s="279"/>
    </row>
    <row r="99" ht="27" customHeight="1">
      <c r="A99" s="270"/>
      <c r="B99" s="271"/>
      <c r="C99" s="263"/>
      <c r="D99" s="272"/>
      <c r="E99" s="272"/>
      <c r="F99" s="273" t="s">
        <v>241</v>
      </c>
      <c r="G99" s="274"/>
      <c r="H99" s="274"/>
      <c r="I99" s="274"/>
      <c r="J99" s="275"/>
      <c r="K99" s="276">
        <v>0</v>
      </c>
      <c r="L99" s="276">
        <v>4</v>
      </c>
      <c r="M99" s="266">
        <f t="shared" si="59"/>
        <v>4</v>
      </c>
      <c r="N99" s="276">
        <v>0</v>
      </c>
      <c r="O99" s="276">
        <v>4</v>
      </c>
      <c r="P99" s="266">
        <f>N99+O99</f>
        <v>4</v>
      </c>
      <c r="Q99" s="278">
        <v>2</v>
      </c>
      <c r="R99" s="166">
        <v>3</v>
      </c>
      <c r="S99" s="266">
        <f t="shared" si="60"/>
        <v>5</v>
      </c>
      <c r="T99" s="278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>
        <v>3</v>
      </c>
      <c r="CG99" s="166">
        <v>4</v>
      </c>
      <c r="CH99" s="266">
        <f>CF99+CG99</f>
        <v>7</v>
      </c>
      <c r="CI99" s="279"/>
    </row>
    <row r="100" ht="15">
      <c r="A100" s="280"/>
      <c r="B100" s="281"/>
      <c r="C100" s="282"/>
      <c r="D100" s="282"/>
      <c r="E100" s="282"/>
      <c r="F100" s="283" t="s">
        <v>242</v>
      </c>
      <c r="G100" s="283"/>
      <c r="H100" s="283"/>
      <c r="I100" s="283"/>
      <c r="J100" s="283"/>
      <c r="K100" s="284">
        <v>3</v>
      </c>
      <c r="L100" s="284">
        <v>7</v>
      </c>
      <c r="M100" s="285">
        <f>K100+L100</f>
        <v>10</v>
      </c>
      <c r="N100" s="284">
        <v>3</v>
      </c>
      <c r="O100" s="284">
        <v>7</v>
      </c>
      <c r="P100" s="285">
        <f>N100+O100</f>
        <v>10</v>
      </c>
      <c r="Q100" s="284">
        <v>4</v>
      </c>
      <c r="R100" s="284">
        <v>6</v>
      </c>
      <c r="S100" s="285">
        <f>Q100+R100</f>
        <v>10</v>
      </c>
      <c r="T100" s="286"/>
      <c r="U100" s="287"/>
      <c r="V100" s="287"/>
      <c r="W100" s="287"/>
      <c r="X100" s="287"/>
      <c r="Y100" s="287"/>
      <c r="Z100" s="287"/>
      <c r="AA100" s="287"/>
      <c r="AB100" s="287"/>
      <c r="AC100" s="287"/>
      <c r="AD100" s="287"/>
      <c r="AE100" s="287"/>
      <c r="AF100" s="287"/>
      <c r="AG100" s="287"/>
      <c r="AH100" s="287"/>
      <c r="AI100" s="287"/>
      <c r="AJ100" s="287"/>
      <c r="AK100" s="287"/>
      <c r="AL100" s="287"/>
      <c r="AM100" s="287"/>
      <c r="AN100" s="287"/>
      <c r="AO100" s="287"/>
      <c r="AP100" s="287"/>
      <c r="AQ100" s="287"/>
      <c r="AR100" s="287"/>
      <c r="AS100" s="287"/>
      <c r="AT100" s="287"/>
      <c r="AU100" s="287"/>
      <c r="AV100" s="287"/>
      <c r="AW100" s="287"/>
      <c r="AX100" s="287"/>
      <c r="AY100" s="287"/>
      <c r="AZ100" s="287"/>
      <c r="BA100" s="287"/>
      <c r="BB100" s="287"/>
      <c r="BC100" s="287"/>
      <c r="BD100" s="287"/>
      <c r="BE100" s="287"/>
      <c r="BF100" s="287"/>
      <c r="BG100" s="287"/>
      <c r="BH100" s="287"/>
      <c r="BI100" s="287"/>
      <c r="BJ100" s="287"/>
      <c r="BK100" s="287"/>
      <c r="BL100" s="287"/>
      <c r="BM100" s="287"/>
      <c r="BN100" s="287"/>
      <c r="BO100" s="287"/>
      <c r="BP100" s="287"/>
      <c r="BQ100" s="287"/>
      <c r="BR100" s="287"/>
      <c r="BS100" s="287"/>
      <c r="BT100" s="287"/>
      <c r="BU100" s="287"/>
      <c r="BV100" s="287"/>
      <c r="BW100" s="287"/>
      <c r="BX100" s="287"/>
      <c r="BY100" s="287"/>
      <c r="BZ100" s="287"/>
      <c r="CA100" s="287"/>
      <c r="CB100" s="287"/>
      <c r="CC100" s="287"/>
      <c r="CD100" s="287"/>
      <c r="CE100" s="287"/>
      <c r="CF100" s="284">
        <v>2</v>
      </c>
      <c r="CG100" s="284">
        <v>8</v>
      </c>
      <c r="CH100" s="285">
        <f>CF100+CG100</f>
        <v>10</v>
      </c>
      <c r="CI100" s="288"/>
    </row>
    <row r="102" ht="24.75" customHeight="1">
      <c r="B102" s="289" t="s">
        <v>243</v>
      </c>
      <c r="C102" s="289" t="s">
        <v>244</v>
      </c>
      <c r="D102" s="290"/>
      <c r="E102" s="290"/>
      <c r="F102" s="290"/>
      <c r="G102" s="290"/>
      <c r="H102" s="290"/>
      <c r="I102" s="291"/>
    </row>
    <row r="103" ht="23" customHeight="1">
      <c r="B103" s="292" t="s">
        <v>245</v>
      </c>
      <c r="C103" s="293" t="s">
        <v>246</v>
      </c>
      <c r="D103" s="294"/>
      <c r="E103" s="294"/>
      <c r="F103" s="294"/>
      <c r="G103" s="294"/>
      <c r="H103" s="294"/>
      <c r="I103" s="295"/>
    </row>
    <row r="104" ht="44" customHeight="1">
      <c r="B104" s="292" t="s">
        <v>247</v>
      </c>
      <c r="C104" s="293" t="s">
        <v>248</v>
      </c>
      <c r="D104" s="294"/>
      <c r="E104" s="294"/>
      <c r="F104" s="294"/>
      <c r="G104" s="294"/>
      <c r="H104" s="294"/>
      <c r="I104" s="295"/>
    </row>
    <row r="105">
      <c r="B105" s="292" t="s">
        <v>249</v>
      </c>
      <c r="C105" s="296" t="s">
        <v>9</v>
      </c>
      <c r="D105" s="297"/>
      <c r="E105" s="297"/>
      <c r="F105" s="297"/>
      <c r="G105" s="297"/>
      <c r="H105" s="297"/>
      <c r="I105" s="298"/>
    </row>
    <row r="106">
      <c r="B106" s="292" t="s">
        <v>250</v>
      </c>
      <c r="C106" s="296" t="s">
        <v>251</v>
      </c>
      <c r="D106" s="297"/>
      <c r="E106" s="297"/>
      <c r="F106" s="297"/>
      <c r="G106" s="297"/>
      <c r="H106" s="297"/>
      <c r="I106" s="298"/>
    </row>
    <row r="107" ht="28.25" customHeight="1">
      <c r="B107" s="292" t="s">
        <v>252</v>
      </c>
      <c r="C107" s="293" t="s">
        <v>253</v>
      </c>
      <c r="D107" s="294"/>
      <c r="E107" s="294"/>
      <c r="F107" s="294"/>
      <c r="G107" s="294"/>
      <c r="H107" s="294"/>
      <c r="I107" s="295"/>
    </row>
  </sheetData>
  <mergeCells count="164">
    <mergeCell ref="A2:A7"/>
    <mergeCell ref="B2:B7"/>
    <mergeCell ref="C2:C7"/>
    <mergeCell ref="D2:J2"/>
    <mergeCell ref="K2:CI2"/>
    <mergeCell ref="D3:D7"/>
    <mergeCell ref="E3:E7"/>
    <mergeCell ref="F3:F7"/>
    <mergeCell ref="G3:G7"/>
    <mergeCell ref="H3:H7"/>
    <mergeCell ref="I3:I7"/>
    <mergeCell ref="J3:J7"/>
    <mergeCell ref="K3:M3"/>
    <mergeCell ref="N3:P3"/>
    <mergeCell ref="Q3:S3"/>
    <mergeCell ref="T3:Z3"/>
    <mergeCell ref="AA3:AG3"/>
    <mergeCell ref="AH3:AN3"/>
    <mergeCell ref="AO3:AU3"/>
    <mergeCell ref="AV3:BB3"/>
    <mergeCell ref="BC3:BI3"/>
    <mergeCell ref="BJ3:BP3"/>
    <mergeCell ref="BQ3:BW3"/>
    <mergeCell ref="BX3:CD3"/>
    <mergeCell ref="CE3:CE5"/>
    <mergeCell ref="CF3:CH3"/>
    <mergeCell ref="CI3:CI7"/>
    <mergeCell ref="K4:K6"/>
    <mergeCell ref="L4:L6"/>
    <mergeCell ref="M4:M7"/>
    <mergeCell ref="N4:N6"/>
    <mergeCell ref="O4:O6"/>
    <mergeCell ref="P4:P7"/>
    <mergeCell ref="Q4:Q6"/>
    <mergeCell ref="R4:R6"/>
    <mergeCell ref="S4:S7"/>
    <mergeCell ref="T4:T7"/>
    <mergeCell ref="U4:U7"/>
    <mergeCell ref="V4:V7"/>
    <mergeCell ref="W4:Z4"/>
    <mergeCell ref="AA4:AA7"/>
    <mergeCell ref="AB4:AB7"/>
    <mergeCell ref="AC4:AC7"/>
    <mergeCell ref="AD4:AG4"/>
    <mergeCell ref="AH4:AH7"/>
    <mergeCell ref="AI4:AI7"/>
    <mergeCell ref="AJ4:AJ7"/>
    <mergeCell ref="AK4:AN4"/>
    <mergeCell ref="AO4:AO7"/>
    <mergeCell ref="AP4:AP7"/>
    <mergeCell ref="AQ4:AQ7"/>
    <mergeCell ref="AR4:AU4"/>
    <mergeCell ref="AV4:AV7"/>
    <mergeCell ref="AW4:AW7"/>
    <mergeCell ref="AX4:AX7"/>
    <mergeCell ref="AY4:BB4"/>
    <mergeCell ref="BC4:BC7"/>
    <mergeCell ref="BD4:BD7"/>
    <mergeCell ref="BE4:BE7"/>
    <mergeCell ref="BF4:BI4"/>
    <mergeCell ref="BJ4:BJ7"/>
    <mergeCell ref="BK4:BK7"/>
    <mergeCell ref="BL4:BL7"/>
    <mergeCell ref="BM4:BP4"/>
    <mergeCell ref="BQ4:BQ7"/>
    <mergeCell ref="BR4:BR7"/>
    <mergeCell ref="BS4:BS7"/>
    <mergeCell ref="BT4:BW4"/>
    <mergeCell ref="BX4:BX7"/>
    <mergeCell ref="BY4:BY7"/>
    <mergeCell ref="BZ4:BZ7"/>
    <mergeCell ref="CA4:CD4"/>
    <mergeCell ref="CF4:CF6"/>
    <mergeCell ref="CG4:CG6"/>
    <mergeCell ref="CH4:CH7"/>
    <mergeCell ref="W5:W7"/>
    <mergeCell ref="X5:X7"/>
    <mergeCell ref="Y5:Y7"/>
    <mergeCell ref="Z5:Z7"/>
    <mergeCell ref="AD5:AD7"/>
    <mergeCell ref="AE5:AE7"/>
    <mergeCell ref="AF5:AF7"/>
    <mergeCell ref="AG5:AG7"/>
    <mergeCell ref="AK5:AK7"/>
    <mergeCell ref="AL5:AL7"/>
    <mergeCell ref="AM5:AM7"/>
    <mergeCell ref="AN5:AN7"/>
    <mergeCell ref="AR5:AR7"/>
    <mergeCell ref="AS5:AS7"/>
    <mergeCell ref="AT5:AT7"/>
    <mergeCell ref="AU5:AU7"/>
    <mergeCell ref="AY5:AY7"/>
    <mergeCell ref="AZ5:AZ7"/>
    <mergeCell ref="BA5:BA7"/>
    <mergeCell ref="BB5:BB7"/>
    <mergeCell ref="BF5:BF7"/>
    <mergeCell ref="BG5:BG7"/>
    <mergeCell ref="BH5:BH7"/>
    <mergeCell ref="BI5:BI7"/>
    <mergeCell ref="BM5:BM7"/>
    <mergeCell ref="BN5:BN7"/>
    <mergeCell ref="BO5:BO7"/>
    <mergeCell ref="BP5:BP7"/>
    <mergeCell ref="BT5:BT7"/>
    <mergeCell ref="BU5:BU7"/>
    <mergeCell ref="BV5:BV7"/>
    <mergeCell ref="BW5:BW7"/>
    <mergeCell ref="CA5:CA7"/>
    <mergeCell ref="CB5:CB7"/>
    <mergeCell ref="CC5:CC7"/>
    <mergeCell ref="CD5:CD7"/>
    <mergeCell ref="CE6:CE7"/>
    <mergeCell ref="B9:J9"/>
    <mergeCell ref="C65:C69"/>
    <mergeCell ref="T80:U80"/>
    <mergeCell ref="X80:Z80"/>
    <mergeCell ref="AA80:AB80"/>
    <mergeCell ref="AE80:AG80"/>
    <mergeCell ref="AH80:AI80"/>
    <mergeCell ref="AL80:AN80"/>
    <mergeCell ref="AO80:AP80"/>
    <mergeCell ref="AS80:AU80"/>
    <mergeCell ref="AV80:AW80"/>
    <mergeCell ref="AZ80:BB80"/>
    <mergeCell ref="BC80:BD80"/>
    <mergeCell ref="BG80:BI80"/>
    <mergeCell ref="BJ80:BK80"/>
    <mergeCell ref="BN80:BP80"/>
    <mergeCell ref="BQ80:BR80"/>
    <mergeCell ref="BU80:BW80"/>
    <mergeCell ref="BX80:BY80"/>
    <mergeCell ref="CB80:CD80"/>
    <mergeCell ref="T93:V93"/>
    <mergeCell ref="X93:Z93"/>
    <mergeCell ref="AA93:AC93"/>
    <mergeCell ref="AE93:AG93"/>
    <mergeCell ref="AH93:AJ93"/>
    <mergeCell ref="AL93:AN93"/>
    <mergeCell ref="AO93:AQ93"/>
    <mergeCell ref="AS93:AU93"/>
    <mergeCell ref="AV93:AX93"/>
    <mergeCell ref="AZ93:BB93"/>
    <mergeCell ref="BC93:BE93"/>
    <mergeCell ref="BG93:BI93"/>
    <mergeCell ref="BJ93:BL93"/>
    <mergeCell ref="BN93:BP93"/>
    <mergeCell ref="BQ93:BS93"/>
    <mergeCell ref="BU93:BW93"/>
    <mergeCell ref="BX93:BZ93"/>
    <mergeCell ref="CB93:CD93"/>
    <mergeCell ref="A95:B100"/>
    <mergeCell ref="C95:C100"/>
    <mergeCell ref="F95:J95"/>
    <mergeCell ref="F96:J96"/>
    <mergeCell ref="F97:J97"/>
    <mergeCell ref="F98:J98"/>
    <mergeCell ref="F99:J99"/>
    <mergeCell ref="F100:J100"/>
    <mergeCell ref="C102:I102"/>
    <mergeCell ref="C103:I103"/>
    <mergeCell ref="C104:I104"/>
    <mergeCell ref="C105:I105"/>
    <mergeCell ref="C106:I106"/>
    <mergeCell ref="C107:I107"/>
  </mergeCells>
  <printOptions headings="0" gridLines="0"/>
  <pageMargins left="0.69999999999999996" right="0.69999999999999996" top="0.75" bottom="0.75" header="0.29999999999999999" footer="0.29999999999999999"/>
  <pageSetup paperSize="9" scale="56" fitToWidth="1" fitToHeight="0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R7-Office/2024.1.1.375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Юлия Климова</cp:lastModifiedBy>
  <cp:revision>1</cp:revision>
  <dcterms:created xsi:type="dcterms:W3CDTF">2006-09-16T00:00:00Z</dcterms:created>
  <dcterms:modified xsi:type="dcterms:W3CDTF">2024-06-19T10:25:55Z</dcterms:modified>
</cp:coreProperties>
</file>