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ЗАВОТДЕЛЕНИЕМ\ФГОС СПО 2023\СОЦИАЛЬНАЯ РАБОТА\"/>
    </mc:Choice>
  </mc:AlternateContent>
  <bookViews>
    <workbookView xWindow="0" yWindow="0" windowWidth="19200" windowHeight="6600"/>
  </bookViews>
  <sheets>
    <sheet name="2022" sheetId="1" r:id="rId1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R58" i="1" l="1"/>
  <c r="O58" i="1"/>
  <c r="E62" i="1"/>
  <c r="D62" i="1"/>
  <c r="L52" i="1"/>
  <c r="R47" i="1"/>
  <c r="R48" i="1"/>
  <c r="R49" i="1"/>
  <c r="R50" i="1"/>
  <c r="L47" i="1"/>
  <c r="L48" i="1"/>
  <c r="L49" i="1"/>
  <c r="L50" i="1"/>
  <c r="O47" i="1"/>
  <c r="O48" i="1"/>
  <c r="O49" i="1"/>
  <c r="O50" i="1"/>
  <c r="S54" i="1"/>
  <c r="R77" i="1"/>
  <c r="O77" i="1"/>
  <c r="L77" i="1"/>
  <c r="R76" i="1"/>
  <c r="O76" i="1"/>
  <c r="L76" i="1"/>
  <c r="R75" i="1"/>
  <c r="L73" i="1"/>
  <c r="R72" i="1"/>
  <c r="O72" i="1"/>
  <c r="L72" i="1"/>
  <c r="R66" i="1"/>
  <c r="O66" i="1"/>
  <c r="R65" i="1"/>
  <c r="O65" i="1"/>
  <c r="R64" i="1"/>
  <c r="O64" i="1"/>
  <c r="R63" i="1"/>
  <c r="R62" i="1" s="1"/>
  <c r="O63" i="1"/>
  <c r="S62" i="1"/>
  <c r="Q62" i="1"/>
  <c r="P62" i="1"/>
  <c r="N62" i="1"/>
  <c r="M62" i="1"/>
  <c r="R61" i="1"/>
  <c r="R60" i="1" s="1"/>
  <c r="O61" i="1"/>
  <c r="O60" i="1" s="1"/>
  <c r="L61" i="1"/>
  <c r="L60" i="1" s="1"/>
  <c r="S60" i="1"/>
  <c r="Q60" i="1"/>
  <c r="P60" i="1"/>
  <c r="N60" i="1"/>
  <c r="M60" i="1"/>
  <c r="K60" i="1"/>
  <c r="J60" i="1"/>
  <c r="I60" i="1"/>
  <c r="H60" i="1"/>
  <c r="F60" i="1"/>
  <c r="D60" i="1"/>
  <c r="R59" i="1"/>
  <c r="O59" i="1"/>
  <c r="L59" i="1"/>
  <c r="R57" i="1"/>
  <c r="O57" i="1"/>
  <c r="L57" i="1"/>
  <c r="R56" i="1"/>
  <c r="O56" i="1"/>
  <c r="L56" i="1"/>
  <c r="R55" i="1"/>
  <c r="O55" i="1"/>
  <c r="L55" i="1"/>
  <c r="S53" i="1"/>
  <c r="Q54" i="1"/>
  <c r="P54" i="1"/>
  <c r="N54" i="1"/>
  <c r="N53" i="1" s="1"/>
  <c r="M54" i="1"/>
  <c r="K54" i="1"/>
  <c r="J54" i="1"/>
  <c r="J53" i="1" s="1"/>
  <c r="I54" i="1"/>
  <c r="I53" i="1" s="1"/>
  <c r="H54" i="1"/>
  <c r="F54" i="1"/>
  <c r="E54" i="1"/>
  <c r="D54" i="1"/>
  <c r="R52" i="1"/>
  <c r="O52" i="1"/>
  <c r="R51" i="1"/>
  <c r="O51" i="1"/>
  <c r="L51" i="1"/>
  <c r="R46" i="1"/>
  <c r="O46" i="1"/>
  <c r="L46" i="1"/>
  <c r="R45" i="1"/>
  <c r="O45" i="1"/>
  <c r="L45" i="1"/>
  <c r="R44" i="1"/>
  <c r="O44" i="1"/>
  <c r="L44" i="1"/>
  <c r="R43" i="1"/>
  <c r="O43" i="1"/>
  <c r="L43" i="1"/>
  <c r="R42" i="1"/>
  <c r="O42" i="1"/>
  <c r="L42" i="1"/>
  <c r="R41" i="1"/>
  <c r="O41" i="1"/>
  <c r="L41" i="1"/>
  <c r="R40" i="1"/>
  <c r="O40" i="1"/>
  <c r="L40" i="1"/>
  <c r="S39" i="1"/>
  <c r="Q39" i="1"/>
  <c r="P39" i="1"/>
  <c r="N39" i="1"/>
  <c r="M39" i="1"/>
  <c r="K39" i="1"/>
  <c r="J39" i="1"/>
  <c r="I39" i="1"/>
  <c r="H39" i="1"/>
  <c r="F39" i="1"/>
  <c r="E39" i="1"/>
  <c r="D39" i="1"/>
  <c r="R37" i="1"/>
  <c r="O37" i="1"/>
  <c r="L37" i="1"/>
  <c r="R36" i="1"/>
  <c r="O36" i="1"/>
  <c r="L36" i="1"/>
  <c r="R35" i="1"/>
  <c r="O35" i="1"/>
  <c r="L35" i="1"/>
  <c r="R34" i="1"/>
  <c r="O34" i="1"/>
  <c r="L34" i="1"/>
  <c r="R33" i="1"/>
  <c r="O33" i="1"/>
  <c r="L33" i="1"/>
  <c r="S32" i="1"/>
  <c r="Q32" i="1"/>
  <c r="P32" i="1"/>
  <c r="N32" i="1"/>
  <c r="M32" i="1"/>
  <c r="K32" i="1"/>
  <c r="J32" i="1"/>
  <c r="I32" i="1"/>
  <c r="H32" i="1"/>
  <c r="F32" i="1"/>
  <c r="E32" i="1"/>
  <c r="D32" i="1"/>
  <c r="L30" i="1"/>
  <c r="L29" i="1"/>
  <c r="L28" i="1"/>
  <c r="L27" i="1"/>
  <c r="L26" i="1"/>
  <c r="L25" i="1"/>
  <c r="L24" i="1"/>
  <c r="D24" i="1"/>
  <c r="L23" i="1"/>
  <c r="D23" i="1"/>
  <c r="L22" i="1"/>
  <c r="D22" i="1"/>
  <c r="L19" i="1"/>
  <c r="D19" i="1"/>
  <c r="L18" i="1"/>
  <c r="D18" i="1"/>
  <c r="L17" i="1"/>
  <c r="D17" i="1"/>
  <c r="L16" i="1"/>
  <c r="D16" i="1"/>
  <c r="L15" i="1"/>
  <c r="D15" i="1"/>
  <c r="L14" i="1"/>
  <c r="D14" i="1"/>
  <c r="L13" i="1"/>
  <c r="D13" i="1"/>
  <c r="L12" i="1"/>
  <c r="D12" i="1"/>
  <c r="Q10" i="1"/>
  <c r="P10" i="1"/>
  <c r="O10" i="1"/>
  <c r="N10" i="1"/>
  <c r="M10" i="1"/>
  <c r="K10" i="1"/>
  <c r="K71" i="1" s="1"/>
  <c r="J10" i="1"/>
  <c r="J71" i="1" s="1"/>
  <c r="I10" i="1"/>
  <c r="H10" i="1"/>
  <c r="F10" i="1"/>
  <c r="F53" i="1" l="1"/>
  <c r="F38" i="1" s="1"/>
  <c r="F31" i="1" s="1"/>
  <c r="F71" i="1" s="1"/>
  <c r="K53" i="1"/>
  <c r="K38" i="1" s="1"/>
  <c r="K31" i="1" s="1"/>
  <c r="L32" i="1"/>
  <c r="J38" i="1"/>
  <c r="J31" i="1" s="1"/>
  <c r="R54" i="1"/>
  <c r="R53" i="1" s="1"/>
  <c r="O54" i="1"/>
  <c r="O53" i="1" s="1"/>
  <c r="M53" i="1"/>
  <c r="Q53" i="1"/>
  <c r="N38" i="1"/>
  <c r="N31" i="1" s="1"/>
  <c r="N71" i="1" s="1"/>
  <c r="E53" i="1"/>
  <c r="E38" i="1" s="1"/>
  <c r="E31" i="1" s="1"/>
  <c r="D53" i="1"/>
  <c r="D38" i="1" s="1"/>
  <c r="D31" i="1" s="1"/>
  <c r="L54" i="1"/>
  <c r="L53" i="1" s="1"/>
  <c r="L10" i="1"/>
  <c r="L71" i="1" s="1"/>
  <c r="O62" i="1"/>
  <c r="O32" i="1"/>
  <c r="R32" i="1"/>
  <c r="L39" i="1"/>
  <c r="D10" i="1"/>
  <c r="O39" i="1"/>
  <c r="R39" i="1"/>
  <c r="I38" i="1"/>
  <c r="I31" i="1" s="1"/>
  <c r="I71" i="1" s="1"/>
  <c r="S38" i="1"/>
  <c r="S31" i="1" s="1"/>
  <c r="S71" i="1" s="1"/>
  <c r="M38" i="1"/>
  <c r="M31" i="1" s="1"/>
  <c r="M71" i="1" s="1"/>
  <c r="H53" i="1"/>
  <c r="H38" i="1" s="1"/>
  <c r="H31" i="1" s="1"/>
  <c r="H71" i="1" s="1"/>
  <c r="Q38" i="1"/>
  <c r="Q31" i="1" s="1"/>
  <c r="Q71" i="1" s="1"/>
  <c r="P53" i="1"/>
  <c r="P38" i="1" s="1"/>
  <c r="P31" i="1" s="1"/>
  <c r="P71" i="1" s="1"/>
  <c r="O38" i="1" l="1"/>
  <c r="O31" i="1" s="1"/>
  <c r="O71" i="1" s="1"/>
  <c r="R38" i="1"/>
  <c r="R31" i="1" s="1"/>
  <c r="R71" i="1" s="1"/>
  <c r="L38" i="1"/>
  <c r="L31" i="1" s="1"/>
  <c r="D71" i="1"/>
</calcChain>
</file>

<file path=xl/sharedStrings.xml><?xml version="1.0" encoding="utf-8"?>
<sst xmlns="http://schemas.openxmlformats.org/spreadsheetml/2006/main" count="207" uniqueCount="167">
  <si>
    <t xml:space="preserve">УЧЕБНЫЙ ПЛАН специальность 39.02.01 Социальная работа год набора 2022 </t>
  </si>
  <si>
    <t>Индекс</t>
  </si>
  <si>
    <t>Наименование циклов, разделов,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</si>
  <si>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</si>
  <si>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</si>
  <si>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</si>
  <si>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</si>
  <si>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 xml:space="preserve">в том числе в форме практической подготовки </t>
  </si>
  <si>
    <t>Самостоятельная работа</t>
  </si>
  <si>
    <t>Обязательные учебные заняния в час.</t>
  </si>
  <si>
    <t>Пр. занятия</t>
  </si>
  <si>
    <t>1 курс</t>
  </si>
  <si>
    <t>2 курс</t>
  </si>
  <si>
    <t>3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</si>
  <si>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</si>
  <si>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</si>
  <si>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</si>
  <si>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</si>
  <si>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</si>
  <si>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</si>
  <si>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</si>
  <si>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</si>
  <si>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Итого час/нед (с учетом консультаций в период обучения по циклам)</t>
  </si>
  <si>
    <t>ОП 00</t>
  </si>
  <si>
    <t>ОБЩЕОБРАЗОВАТЕЛЬНЫЙ УЧЕБНЫЙ ПРЕДМЕТ</t>
  </si>
  <si>
    <t>Общие учебные предметы</t>
  </si>
  <si>
    <t>ОУП.01</t>
  </si>
  <si>
    <t>Русский язык</t>
  </si>
  <si>
    <t>1ДЗ/2КЭ</t>
  </si>
  <si>
    <t>ОУП.02</t>
  </si>
  <si>
    <t>Литература</t>
  </si>
  <si>
    <t>2ДЗ</t>
  </si>
  <si>
    <t>ОУП.03</t>
  </si>
  <si>
    <t>Иностранный язык</t>
  </si>
  <si>
    <t>ОУП.04</t>
  </si>
  <si>
    <t>Математика У</t>
  </si>
  <si>
    <t>1ДЗ/2Э</t>
  </si>
  <si>
    <t>ОУП.05</t>
  </si>
  <si>
    <t>История У</t>
  </si>
  <si>
    <t>2Э</t>
  </si>
  <si>
    <t>ОУП.06</t>
  </si>
  <si>
    <t>Физическая культура</t>
  </si>
  <si>
    <t>ОУП.07</t>
  </si>
  <si>
    <t>Основы безопасности жизнедеятельности</t>
  </si>
  <si>
    <t>ОУП.08</t>
  </si>
  <si>
    <t>Астрономия</t>
  </si>
  <si>
    <t>Индивидуальный проект (предметом не является)</t>
  </si>
  <si>
    <t>Учебные предметы по выбору</t>
  </si>
  <si>
    <t>УПВ.01</t>
  </si>
  <si>
    <t>Родной язык/Родная литература</t>
  </si>
  <si>
    <t>2КЭ</t>
  </si>
  <si>
    <t>УПВ.02</t>
  </si>
  <si>
    <t>Экономика У</t>
  </si>
  <si>
    <t>УПВ.03</t>
  </si>
  <si>
    <t>Обществознание</t>
  </si>
  <si>
    <t>Дополнительные учебные предметы</t>
  </si>
  <si>
    <t>ДУП.01</t>
  </si>
  <si>
    <t>Введение в специальность:</t>
  </si>
  <si>
    <t>Психология</t>
  </si>
  <si>
    <t>Основы компьютерной грамотности</t>
  </si>
  <si>
    <t>Проектная деятельность</t>
  </si>
  <si>
    <t>Основы наук о природе (физика, химия, биология)</t>
  </si>
  <si>
    <t>ОБЯЗАТЕЛЬНАЯ ЧАСТЬ УЧЕБНЫХ ЦИКЛОВ ППССЗ</t>
  </si>
  <si>
    <t>СГ.00</t>
  </si>
  <si>
    <t>Социально-гуманитарный цикл</t>
  </si>
  <si>
    <t>СГ.01.</t>
  </si>
  <si>
    <t>История России</t>
  </si>
  <si>
    <t>3 ДЗ</t>
  </si>
  <si>
    <t>СГ.02.</t>
  </si>
  <si>
    <t>Основы финансовой грамотности</t>
  </si>
  <si>
    <t>СГ.03.</t>
  </si>
  <si>
    <t>Иностранный язык в профессиональной деятельности</t>
  </si>
  <si>
    <t>5 ДЗ</t>
  </si>
  <si>
    <t>СГ.04.</t>
  </si>
  <si>
    <t>Безопасность жизнедеятельности</t>
  </si>
  <si>
    <t>4 ДЗ</t>
  </si>
  <si>
    <t>СГ.05.</t>
  </si>
  <si>
    <t>6 ДЗ</t>
  </si>
  <si>
    <t>П.00</t>
  </si>
  <si>
    <t>Общепрофессиональный цикл</t>
  </si>
  <si>
    <t>ОП.00</t>
  </si>
  <si>
    <t>Общепрофессиональные дисциплины</t>
  </si>
  <si>
    <t>ОП.01.</t>
  </si>
  <si>
    <t>Теория и методика социальной работы</t>
  </si>
  <si>
    <t>4 Э</t>
  </si>
  <si>
    <t>ОП.02.</t>
  </si>
  <si>
    <t>Психология социальной работы</t>
  </si>
  <si>
    <t>ОП.03.</t>
  </si>
  <si>
    <t>Информационные технологии в профессиональной деятельности</t>
  </si>
  <si>
    <t>ОП.04.</t>
  </si>
  <si>
    <t>Основы валеологии и социальной медицины</t>
  </si>
  <si>
    <t>5 Э</t>
  </si>
  <si>
    <t>ОП.05.</t>
  </si>
  <si>
    <t xml:space="preserve">Основы документоведения и делопроизводства в социальной работе </t>
  </si>
  <si>
    <t>ОП.06.</t>
  </si>
  <si>
    <t xml:space="preserve">Основы учебно-исследовательской деятельности </t>
  </si>
  <si>
    <t>ОП.07.</t>
  </si>
  <si>
    <t>ОП.08.</t>
  </si>
  <si>
    <t>Основы социальной работы с представителями различного вероисповедания</t>
  </si>
  <si>
    <t>ОП.09.</t>
  </si>
  <si>
    <t>Доступная среда для лиц с ОВЗ</t>
  </si>
  <si>
    <t>ОП.10.</t>
  </si>
  <si>
    <t>Практикум по компетенции "Социальная работа"</t>
  </si>
  <si>
    <t>ОП.11.</t>
  </si>
  <si>
    <t>ОП.12.</t>
  </si>
  <si>
    <t>Профессиональный цикл</t>
  </si>
  <si>
    <t>ПМ.01</t>
  </si>
  <si>
    <t>Предоставление социальных услуг гражданам в различных формах социального обслуживания</t>
  </si>
  <si>
    <t>6 ЭпМ</t>
  </si>
  <si>
    <t>МДК.01.01.</t>
  </si>
  <si>
    <t xml:space="preserve">Социально-правовые и законодательные основы предоставления социальных услуг лицами пожилого возраста и инвалидами. </t>
  </si>
  <si>
    <t>МДК.01.02.</t>
  </si>
  <si>
    <t>Социально-правовая и законодательная основы социальной работы с семьей и детьми и лицами из групп риска.</t>
  </si>
  <si>
    <t>МДК.01.03.</t>
  </si>
  <si>
    <t>Технология социальной работы с лицами пожилого возраста и инвалидами. Социальный патронат лиц пожилого возраста и инвалидов.</t>
  </si>
  <si>
    <t>МДК.01.04.</t>
  </si>
  <si>
    <t>Технологии социальной работы с семьей и детьми. Социальный патронат различных типов семей и детей.</t>
  </si>
  <si>
    <t>МДК.01.05.</t>
  </si>
  <si>
    <t>ПМ.02</t>
  </si>
  <si>
    <t>6 КВ</t>
  </si>
  <si>
    <t>МДК.02.01.</t>
  </si>
  <si>
    <t xml:space="preserve"> 6 Э</t>
  </si>
  <si>
    <t>Практическая подготовка (Учебная и производственная (по профилю специальности) практики)</t>
  </si>
  <si>
    <t>нед</t>
  </si>
  <si>
    <t xml:space="preserve">УП.01 </t>
  </si>
  <si>
    <t>ПП 01</t>
  </si>
  <si>
    <t>УП 02</t>
  </si>
  <si>
    <t>6 КДЗ</t>
  </si>
  <si>
    <t>ПП 02</t>
  </si>
  <si>
    <t>Государственная (итоговая) аттестация</t>
  </si>
  <si>
    <t>Подготовка выпускной квалификационной работы</t>
  </si>
  <si>
    <t>Защита выпускной квалификационной работы</t>
  </si>
  <si>
    <t>ВСЕГО ПО ДИСЦИПЛИНАМ И МДК</t>
  </si>
  <si>
    <t>ВСЕГО</t>
  </si>
  <si>
    <t>Изучаемых дисциплин</t>
  </si>
  <si>
    <t>Индивидуальных проектов</t>
  </si>
  <si>
    <t>Рефератов</t>
  </si>
  <si>
    <t>Курсовых работ</t>
  </si>
  <si>
    <t>Экзаменов (в том числе экзаменов по модулю и квалифицированных экзаменов)</t>
  </si>
  <si>
    <t>Зачетов</t>
  </si>
  <si>
    <t>Обозначение в учебном плане</t>
  </si>
  <si>
    <t xml:space="preserve">Форма промежуточной аттестации </t>
  </si>
  <si>
    <t>ДЗ</t>
  </si>
  <si>
    <t>Дифференцированный зачет</t>
  </si>
  <si>
    <t>КДЗ</t>
  </si>
  <si>
    <t>Комплексный дифференцированный зачет</t>
  </si>
  <si>
    <t>Э</t>
  </si>
  <si>
    <t>Экзамен</t>
  </si>
  <si>
    <t>КЭ</t>
  </si>
  <si>
    <t>Комплексный экзамен</t>
  </si>
  <si>
    <t>ЭпМ</t>
  </si>
  <si>
    <t>Экзамен по модулю</t>
  </si>
  <si>
    <t>Квалификационный экзамен</t>
  </si>
  <si>
    <t>Экзамены, консультации</t>
  </si>
  <si>
    <t>ОП.13.</t>
  </si>
  <si>
    <t>Основы социального проектирования</t>
  </si>
  <si>
    <t>Основы сценического мастерства</t>
  </si>
  <si>
    <t>Технологии социальной работы с лицами из групп риска, попавшими в ТЖС. Социальный патронат лиц из групп риска.</t>
  </si>
  <si>
    <t>6 Э</t>
  </si>
  <si>
    <t>Освоение должности служащих, соответствующих профессиональной деятельности выпускников (83.1 Ассистент (помощник) по оказанию технической помощи инвалидам и лицам с ограниченными возможностями здоровья)</t>
  </si>
  <si>
    <t>КвЭ</t>
  </si>
  <si>
    <t>Демонстрационный экзамен</t>
  </si>
  <si>
    <t>Освоение должности служащих, соответствующей профессиональной деятельности выпускников (83.1 Ассистент (помощник) по оказанию технической помощи инвалидам и лицам с ограниченными возможностями здоровья)</t>
  </si>
  <si>
    <t xml:space="preserve">Освоение профессии рабочего в соответствии с перечнем профессий рабочих, должностей служащих, соответствующих профессиональной деятельности выпускников </t>
  </si>
  <si>
    <t>Основы общей психологии</t>
  </si>
  <si>
    <t>Основы общей педагогики</t>
  </si>
  <si>
    <t>4 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</si>
</sst>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21" x14ac:knownFonts="1">
    <font>
      <sz val="10"/>
      <name val="Arial"/>
    </font>
    <font>
      <sz val="8"/>
      <color rgb="FF000000"/>
      <name val="Tahoma"/>
      <family val="2"/>
      <charset val="204"/>
    </font>
    <font>
      <b/>
      <sz val="12"/>
      <name val="Arial Cyr"/>
      <family val="2"/>
      <charset val="204"/>
    </font>
    <font>
      <sz val="8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  <font>
      <b/>
      <sz val="8"/>
      <name val="Tahoma"/>
      <family val="2"/>
      <charset val="204"/>
    </font>
    <font>
      <sz val="8"/>
      <color rgb="FF000080"/>
      <name val="Tahoma"/>
      <family val="2"/>
      <charset val="204"/>
    </font>
    <font>
      <sz val="10"/>
      <color rgb="FF000000"/>
      <name val="Tahoma"/>
      <family val="2"/>
      <charset val="204"/>
    </font>
    <font>
      <sz val="8"/>
      <color rgb="FF003366"/>
      <name val="Tahoma"/>
      <family val="2"/>
      <charset val="204"/>
    </font>
    <font>
      <sz val="8"/>
      <color rgb="FF0000FF"/>
      <name val="Tahoma"/>
      <family val="2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CCCCFF"/>
        <bgColor rgb="FFC0C0C0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CC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0" fontId="1" fillId="2" borderId="3" xfId="1" applyFont="1" applyFill="1" applyBorder="1" applyAlignment="1" applyProtection="1">
      <alignment horizontal="center" vertical="center" textRotation="90" wrapText="1"/>
      <protection locked="0"/>
    </xf>
    <xf numFmtId="0" fontId="5" fillId="4" borderId="4" xfId="1" applyFont="1" applyFill="1" applyBorder="1" applyAlignment="1">
      <alignment horizontal="center" vertical="center" textRotation="90"/>
    </xf>
    <xf numFmtId="0" fontId="1" fillId="2" borderId="2" xfId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 textRotation="90" wrapText="1"/>
    </xf>
    <xf numFmtId="49" fontId="1" fillId="2" borderId="3" xfId="1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2" xfId="1" applyNumberFormat="1" applyFont="1" applyFill="1" applyBorder="1" applyAlignment="1" applyProtection="1">
      <alignment horizontal="center" vertical="center" textRotation="90" wrapText="1"/>
      <protection locked="0"/>
    </xf>
    <xf numFmtId="0" fontId="3" fillId="3" borderId="3" xfId="1" applyFont="1" applyFill="1" applyBorder="1" applyAlignment="1" applyProtection="1">
      <alignment horizontal="center" vertical="center" textRotation="90" wrapText="1"/>
      <protection locked="0"/>
    </xf>
    <xf numFmtId="49" fontId="1" fillId="2" borderId="2" xfId="1" applyNumberFormat="1" applyFont="1" applyFill="1" applyBorder="1" applyAlignment="1" applyProtection="1">
      <alignment horizontal="center" vertical="top" textRotation="90" wrapText="1"/>
      <protection locked="0"/>
    </xf>
    <xf numFmtId="0" fontId="1" fillId="0" borderId="2" xfId="1" applyFont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top" textRotation="90" wrapText="1"/>
      <protection locked="0"/>
    </xf>
    <xf numFmtId="0" fontId="1" fillId="2" borderId="2" xfId="1" applyFont="1" applyFill="1" applyBorder="1" applyAlignment="1" applyProtection="1">
      <alignment horizontal="left" vertical="center" wrapText="1"/>
      <protection locked="0"/>
    </xf>
    <xf numFmtId="0" fontId="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4" borderId="2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vertical="center" textRotation="90" wrapText="1"/>
      <protection locked="0"/>
    </xf>
    <xf numFmtId="49" fontId="1" fillId="2" borderId="5" xfId="1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4" borderId="4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/>
    </xf>
    <xf numFmtId="0" fontId="1" fillId="4" borderId="0" xfId="1" applyFont="1" applyFill="1" applyBorder="1" applyAlignment="1">
      <alignment horizontal="left" vertical="center"/>
    </xf>
    <xf numFmtId="0" fontId="1" fillId="5" borderId="3" xfId="1" applyFont="1" applyFill="1" applyBorder="1" applyAlignment="1">
      <alignment horizontal="center" vertical="center"/>
    </xf>
    <xf numFmtId="0" fontId="1" fillId="5" borderId="0" xfId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9" fillId="4" borderId="7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4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1" fillId="4" borderId="11" xfId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2" borderId="5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4" borderId="14" xfId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6" borderId="2" xfId="1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" fillId="4" borderId="18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horizontal="left" vertical="center" wrapText="1"/>
    </xf>
    <xf numFmtId="0" fontId="9" fillId="4" borderId="19" xfId="1" applyFont="1" applyFill="1" applyBorder="1" applyAlignment="1">
      <alignment horizontal="left" vertical="center" wrapText="1"/>
    </xf>
    <xf numFmtId="164" fontId="9" fillId="4" borderId="7" xfId="1" applyNumberFormat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left" vertical="center" wrapText="1"/>
    </xf>
    <xf numFmtId="0" fontId="1" fillId="4" borderId="7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1" fillId="2" borderId="21" xfId="1" applyFont="1" applyFill="1" applyBorder="1" applyAlignment="1" applyProtection="1">
      <alignment horizontal="left" vertical="center" wrapText="1"/>
      <protection locked="0"/>
    </xf>
    <xf numFmtId="0" fontId="1" fillId="2" borderId="22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13" fillId="2" borderId="2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/>
    </xf>
    <xf numFmtId="0" fontId="1" fillId="4" borderId="24" xfId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top" wrapText="1"/>
    </xf>
    <xf numFmtId="0" fontId="1" fillId="2" borderId="21" xfId="1" applyFont="1" applyFill="1" applyBorder="1" applyAlignment="1">
      <alignment horizontal="left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/>
    </xf>
    <xf numFmtId="0" fontId="1" fillId="4" borderId="26" xfId="1" applyFont="1" applyFill="1" applyBorder="1" applyAlignment="1">
      <alignment horizontal="left" vertical="center" wrapText="1"/>
    </xf>
    <xf numFmtId="164" fontId="1" fillId="4" borderId="7" xfId="1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vertical="center" wrapText="1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/>
    </xf>
    <xf numFmtId="0" fontId="1" fillId="4" borderId="25" xfId="1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vertical="center" wrapText="1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0" fontId="1" fillId="4" borderId="8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4" fillId="0" borderId="27" xfId="0" applyFont="1" applyBorder="1" applyAlignment="1">
      <alignment vertical="top" wrapText="1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13" fillId="2" borderId="5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4" borderId="33" xfId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>
      <alignment horizontal="left" vertical="center" wrapText="1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4" borderId="26" xfId="1" applyFont="1" applyFill="1" applyBorder="1" applyAlignment="1">
      <alignment horizontal="center" vertical="center"/>
    </xf>
    <xf numFmtId="0" fontId="1" fillId="4" borderId="9" xfId="1" applyFont="1" applyFill="1" applyBorder="1" applyAlignment="1">
      <alignment horizontal="center" vertical="center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9" fillId="4" borderId="36" xfId="1" applyFont="1" applyFill="1" applyBorder="1" applyAlignment="1">
      <alignment horizontal="left" vertical="center" wrapText="1"/>
    </xf>
    <xf numFmtId="0" fontId="1" fillId="4" borderId="37" xfId="1" applyFont="1" applyFill="1" applyBorder="1" applyAlignment="1">
      <alignment horizontal="center" vertical="center" wrapText="1"/>
    </xf>
    <xf numFmtId="0" fontId="1" fillId="4" borderId="38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/>
    </xf>
    <xf numFmtId="0" fontId="1" fillId="4" borderId="39" xfId="1" applyFont="1" applyFill="1" applyBorder="1" applyAlignment="1">
      <alignment horizontal="center" vertical="center"/>
    </xf>
    <xf numFmtId="0" fontId="1" fillId="4" borderId="40" xfId="1" applyFont="1" applyFill="1" applyBorder="1" applyAlignment="1">
      <alignment vertical="center"/>
    </xf>
    <xf numFmtId="0" fontId="1" fillId="4" borderId="41" xfId="1" applyFont="1" applyFill="1" applyBorder="1" applyAlignment="1">
      <alignment vertical="center"/>
    </xf>
    <xf numFmtId="0" fontId="1" fillId="4" borderId="42" xfId="1" applyFont="1" applyFill="1" applyBorder="1" applyAlignment="1">
      <alignment horizontal="center" vertical="center"/>
    </xf>
    <xf numFmtId="0" fontId="1" fillId="4" borderId="41" xfId="1" applyFont="1" applyFill="1" applyBorder="1" applyAlignment="1">
      <alignment horizontal="center" vertical="center"/>
    </xf>
    <xf numFmtId="0" fontId="1" fillId="2" borderId="4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vertical="center"/>
    </xf>
    <xf numFmtId="0" fontId="1" fillId="4" borderId="2" xfId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 wrapText="1"/>
    </xf>
    <xf numFmtId="0" fontId="1" fillId="2" borderId="4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0" fontId="1" fillId="2" borderId="44" xfId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vertical="center"/>
    </xf>
    <xf numFmtId="0" fontId="1" fillId="2" borderId="23" xfId="1" applyFont="1" applyFill="1" applyBorder="1" applyAlignment="1">
      <alignment vertical="center"/>
    </xf>
    <xf numFmtId="0" fontId="1" fillId="2" borderId="22" xfId="1" applyFont="1" applyFill="1" applyBorder="1" applyAlignment="1">
      <alignment vertical="center"/>
    </xf>
    <xf numFmtId="0" fontId="1" fillId="4" borderId="19" xfId="1" applyFont="1" applyFill="1" applyBorder="1" applyAlignment="1">
      <alignment horizontal="center" vertical="center"/>
    </xf>
    <xf numFmtId="0" fontId="1" fillId="4" borderId="8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vertical="center"/>
    </xf>
    <xf numFmtId="0" fontId="1" fillId="4" borderId="18" xfId="1" applyFont="1" applyFill="1" applyBorder="1" applyAlignment="1">
      <alignment vertical="center"/>
    </xf>
    <xf numFmtId="0" fontId="1" fillId="4" borderId="19" xfId="1" applyFont="1" applyFill="1" applyBorder="1" applyAlignment="1">
      <alignment vertical="center"/>
    </xf>
    <xf numFmtId="0" fontId="1" fillId="4" borderId="8" xfId="1" applyFont="1" applyFill="1" applyBorder="1" applyAlignment="1">
      <alignment vertical="center"/>
    </xf>
    <xf numFmtId="0" fontId="1" fillId="4" borderId="7" xfId="1" applyFont="1" applyFill="1" applyBorder="1" applyAlignment="1">
      <alignment horizontal="center" vertical="center" wrapText="1"/>
    </xf>
    <xf numFmtId="0" fontId="1" fillId="4" borderId="8" xfId="1" applyFont="1" applyFill="1" applyBorder="1" applyAlignment="1">
      <alignment horizontal="center" vertical="center" wrapText="1"/>
    </xf>
    <xf numFmtId="0" fontId="1" fillId="4" borderId="1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horizontal="left" vertical="center" wrapText="1"/>
    </xf>
    <xf numFmtId="0" fontId="1" fillId="2" borderId="2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1" fillId="2" borderId="1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vertical="center"/>
    </xf>
    <xf numFmtId="0" fontId="1" fillId="2" borderId="39" xfId="1" applyFont="1" applyFill="1" applyBorder="1" applyAlignment="1">
      <alignment horizontal="center" vertical="center"/>
    </xf>
    <xf numFmtId="0" fontId="1" fillId="2" borderId="39" xfId="1" applyFont="1" applyFill="1" applyBorder="1" applyAlignment="1">
      <alignment horizontal="left" vertical="center" wrapText="1"/>
    </xf>
    <xf numFmtId="0" fontId="1" fillId="7" borderId="39" xfId="1" applyFont="1" applyFill="1" applyBorder="1" applyAlignment="1">
      <alignment horizontal="left" vertical="center" wrapText="1"/>
    </xf>
    <xf numFmtId="164" fontId="1" fillId="7" borderId="39" xfId="1" applyNumberFormat="1" applyFont="1" applyFill="1" applyBorder="1" applyAlignment="1">
      <alignment horizontal="center" vertical="center"/>
    </xf>
    <xf numFmtId="0" fontId="1" fillId="7" borderId="39" xfId="1" applyFont="1" applyFill="1" applyBorder="1" applyAlignment="1">
      <alignment horizontal="center" vertical="center"/>
    </xf>
    <xf numFmtId="0" fontId="1" fillId="7" borderId="42" xfId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 textRotation="90"/>
    </xf>
    <xf numFmtId="0" fontId="17" fillId="0" borderId="2" xfId="0" applyFont="1" applyBorder="1" applyAlignment="1">
      <alignment horizontal="left" vertical="center" textRotation="90"/>
    </xf>
    <xf numFmtId="0" fontId="1" fillId="2" borderId="3" xfId="1" applyFill="1" applyBorder="1" applyAlignment="1">
      <alignment horizontal="center" vertical="center"/>
    </xf>
    <xf numFmtId="0" fontId="1" fillId="7" borderId="3" xfId="1" applyFill="1" applyBorder="1" applyAlignment="1">
      <alignment horizontal="center" vertical="center"/>
    </xf>
    <xf numFmtId="0" fontId="1" fillId="2" borderId="45" xfId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7" fillId="0" borderId="20" xfId="0" applyFont="1" applyBorder="1" applyAlignment="1">
      <alignment horizontal="left" vertical="center" textRotation="90"/>
    </xf>
    <xf numFmtId="0" fontId="1" fillId="2" borderId="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7" borderId="16" xfId="1" applyFill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8" fillId="0" borderId="0" xfId="0" applyFont="1"/>
    <xf numFmtId="0" fontId="1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8" fillId="0" borderId="0" xfId="0" applyFont="1" applyBorder="1"/>
    <xf numFmtId="0" fontId="20" fillId="0" borderId="0" xfId="0" applyFont="1"/>
    <xf numFmtId="0" fontId="1" fillId="4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left" vertical="center"/>
    </xf>
    <xf numFmtId="0" fontId="1" fillId="2" borderId="22" xfId="1" applyFont="1" applyFill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49" fontId="1" fillId="2" borderId="47" xfId="1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5" xfId="1" applyNumberFormat="1" applyFont="1" applyFill="1" applyBorder="1" applyAlignment="1" applyProtection="1">
      <alignment horizontal="center" vertical="center" textRotation="90" wrapText="1"/>
      <protection locked="0"/>
    </xf>
    <xf numFmtId="0" fontId="1" fillId="4" borderId="48" xfId="1" applyFont="1" applyFill="1" applyBorder="1" applyAlignment="1">
      <alignment horizontal="left" vertical="center" wrapText="1"/>
    </xf>
    <xf numFmtId="0" fontId="1" fillId="4" borderId="48" xfId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textRotation="90"/>
    </xf>
    <xf numFmtId="0" fontId="1" fillId="8" borderId="22" xfId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" fillId="9" borderId="22" xfId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0"/>
  <sheetViews>
    <sheetView tabSelected="1" zoomScaleNormal="100" workbookViewId="0">
      <pane xSplit="1" ySplit="6" topLeftCell="B67" activePane="bottomRight" state="frozen"/>
      <selection pane="topRight" activeCell="B1" sqref="B1"/>
      <selection pane="bottomLeft" activeCell="A61" sqref="A61"/>
      <selection pane="bottomRight" activeCell="D61" sqref="D61"/>
    </sheetView>
  </sheetViews>
  <sheetFormatPr defaultColWidth="9.08984375" defaultRowHeight="12.5" x14ac:dyDescent="0.25"/>
  <cols>
    <col min="1" max="1" width="13.1796875" customWidth="1"/>
    <col min="2" max="2" width="35.7265625" customWidth="1"/>
    <col min="3" max="3" width="7" customWidth="1"/>
    <col min="4" max="7" width="5.1796875" customWidth="1"/>
    <col min="8" max="8" width="6.81640625" customWidth="1"/>
    <col min="9" max="9" width="5.81640625" customWidth="1"/>
    <col min="10" max="10" width="5.1796875" customWidth="1"/>
    <col min="11" max="14" width="5.81640625" customWidth="1"/>
    <col min="15" max="16" width="6.1796875" customWidth="1"/>
    <col min="17" max="18" width="5.81640625" customWidth="1"/>
  </cols>
  <sheetData>
    <row r="1" spans="1:19" ht="15.5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</row>
    <row r="2" spans="1:19" ht="26.25" customHeight="1" x14ac:dyDescent="0.25">
      <c r="A2" s="13" t="s">
        <v>1</v>
      </c>
      <c r="B2" s="12" t="s">
        <v>2</v>
      </c>
      <c r="C2" s="11" t="s">
        <v>3</v>
      </c>
      <c r="D2" s="10" t="s">
        <v>4</v>
      </c>
      <c r="E2" s="10"/>
      <c r="F2" s="10"/>
      <c r="G2" s="10"/>
      <c r="H2" s="10"/>
      <c r="I2" s="10"/>
      <c r="J2" s="9" t="s">
        <v>5</v>
      </c>
      <c r="K2" s="9"/>
      <c r="L2" s="9"/>
      <c r="M2" s="9"/>
      <c r="N2" s="9"/>
      <c r="O2" s="9"/>
      <c r="P2" s="9"/>
      <c r="Q2" s="9"/>
      <c r="R2" s="9"/>
      <c r="S2" s="9"/>
    </row>
    <row r="3" spans="1:19" ht="17.25" customHeight="1" x14ac:dyDescent="0.25">
      <c r="A3" s="13"/>
      <c r="B3" s="12"/>
      <c r="C3" s="11"/>
      <c r="D3" s="8" t="s">
        <v>6</v>
      </c>
      <c r="E3" s="7" t="s">
        <v>7</v>
      </c>
      <c r="F3" s="6" t="s">
        <v>8</v>
      </c>
      <c r="G3" s="5" t="s">
        <v>153</v>
      </c>
      <c r="H3" s="5" t="s">
        <v>9</v>
      </c>
      <c r="I3" s="4" t="s">
        <v>10</v>
      </c>
      <c r="J3" s="3" t="s">
        <v>11</v>
      </c>
      <c r="K3" s="3"/>
      <c r="L3" s="3"/>
      <c r="M3" s="3" t="s">
        <v>12</v>
      </c>
      <c r="N3" s="3"/>
      <c r="O3" s="3"/>
      <c r="P3" s="3" t="s">
        <v>13</v>
      </c>
      <c r="Q3" s="3"/>
      <c r="R3" s="3"/>
      <c r="S3" s="2" t="s">
        <v>14</v>
      </c>
    </row>
    <row r="4" spans="1:19" ht="42" customHeight="1" x14ac:dyDescent="0.25">
      <c r="A4" s="13"/>
      <c r="B4" s="12"/>
      <c r="C4" s="11"/>
      <c r="D4" s="8"/>
      <c r="E4" s="7"/>
      <c r="F4" s="6"/>
      <c r="G4" s="225"/>
      <c r="H4" s="6"/>
      <c r="I4" s="4"/>
      <c r="J4" s="1" t="s">
        <v>15</v>
      </c>
      <c r="K4" s="1" t="s">
        <v>16</v>
      </c>
      <c r="L4" s="211" t="s">
        <v>17</v>
      </c>
      <c r="M4" s="1" t="s">
        <v>18</v>
      </c>
      <c r="N4" s="1" t="s">
        <v>19</v>
      </c>
      <c r="O4" s="211" t="s">
        <v>17</v>
      </c>
      <c r="P4" s="1" t="s">
        <v>20</v>
      </c>
      <c r="Q4" s="1" t="s">
        <v>21</v>
      </c>
      <c r="R4" s="211" t="s">
        <v>17</v>
      </c>
      <c r="S4" s="2"/>
    </row>
    <row r="5" spans="1:19" ht="32.25" customHeight="1" x14ac:dyDescent="0.25">
      <c r="A5" s="13"/>
      <c r="B5" s="12"/>
      <c r="C5" s="11"/>
      <c r="D5" s="8"/>
      <c r="E5" s="7"/>
      <c r="F5" s="6"/>
      <c r="G5" s="225"/>
      <c r="H5" s="6"/>
      <c r="I5" s="4"/>
      <c r="J5" s="1"/>
      <c r="K5" s="1"/>
      <c r="L5" s="211"/>
      <c r="M5" s="1"/>
      <c r="N5" s="1"/>
      <c r="O5" s="211"/>
      <c r="P5" s="1"/>
      <c r="Q5" s="1"/>
      <c r="R5" s="211"/>
      <c r="S5" s="2"/>
    </row>
    <row r="6" spans="1:19" ht="26.25" customHeight="1" x14ac:dyDescent="0.25">
      <c r="A6" s="13"/>
      <c r="B6" s="12"/>
      <c r="C6" s="11"/>
      <c r="D6" s="8"/>
      <c r="E6" s="7"/>
      <c r="F6" s="6"/>
      <c r="G6" s="226"/>
      <c r="H6" s="6"/>
      <c r="I6" s="4"/>
      <c r="J6" s="1"/>
      <c r="K6" s="1"/>
      <c r="L6" s="211"/>
      <c r="M6" s="1"/>
      <c r="N6" s="1"/>
      <c r="O6" s="211"/>
      <c r="P6" s="1"/>
      <c r="Q6" s="1"/>
      <c r="R6" s="211"/>
      <c r="S6" s="2"/>
    </row>
    <row r="7" spans="1:19" x14ac:dyDescent="0.25">
      <c r="A7" s="13"/>
      <c r="B7" s="12"/>
      <c r="C7" s="11"/>
      <c r="D7" s="8"/>
      <c r="E7" s="18"/>
      <c r="F7" s="6"/>
      <c r="G7" s="19"/>
      <c r="H7" s="19"/>
      <c r="I7" s="4"/>
      <c r="J7" s="20">
        <v>17</v>
      </c>
      <c r="K7" s="20">
        <v>22</v>
      </c>
      <c r="L7" s="211"/>
      <c r="M7" s="20">
        <v>17</v>
      </c>
      <c r="N7" s="20">
        <v>18</v>
      </c>
      <c r="O7" s="211"/>
      <c r="P7" s="20">
        <v>15</v>
      </c>
      <c r="Q7" s="20">
        <v>11</v>
      </c>
      <c r="R7" s="211"/>
      <c r="S7" s="2"/>
    </row>
    <row r="8" spans="1:19" x14ac:dyDescent="0.25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37">
        <v>7</v>
      </c>
      <c r="H8" s="16">
        <v>8</v>
      </c>
      <c r="I8" s="16">
        <v>9</v>
      </c>
      <c r="J8" s="16">
        <v>10</v>
      </c>
      <c r="K8" s="16">
        <v>11</v>
      </c>
      <c r="L8" s="17">
        <v>12</v>
      </c>
      <c r="M8" s="16">
        <v>13</v>
      </c>
      <c r="N8" s="16">
        <v>14</v>
      </c>
      <c r="O8" s="17">
        <v>15</v>
      </c>
      <c r="P8" s="16">
        <v>16</v>
      </c>
      <c r="Q8" s="16">
        <v>17</v>
      </c>
      <c r="R8" s="17">
        <v>18</v>
      </c>
      <c r="S8" s="21">
        <v>19</v>
      </c>
    </row>
    <row r="9" spans="1:19" ht="13" x14ac:dyDescent="0.25">
      <c r="A9" s="22"/>
      <c r="B9" s="212" t="s">
        <v>22</v>
      </c>
      <c r="C9" s="212"/>
      <c r="D9" s="212"/>
      <c r="E9" s="212"/>
      <c r="F9" s="212"/>
      <c r="G9" s="212"/>
      <c r="H9" s="212"/>
      <c r="I9" s="212"/>
      <c r="J9" s="23"/>
      <c r="K9" s="23"/>
      <c r="L9" s="24"/>
      <c r="M9" s="25"/>
      <c r="N9" s="26"/>
      <c r="O9" s="27"/>
      <c r="P9" s="25"/>
      <c r="Q9" s="26"/>
      <c r="R9" s="27"/>
      <c r="S9" s="28"/>
    </row>
    <row r="10" spans="1:19" x14ac:dyDescent="0.25">
      <c r="A10" s="29" t="s">
        <v>23</v>
      </c>
      <c r="B10" s="30" t="s">
        <v>24</v>
      </c>
      <c r="C10" s="31"/>
      <c r="D10" s="31">
        <f>SUM(D11:D26)</f>
        <v>2106</v>
      </c>
      <c r="E10" s="31"/>
      <c r="F10" s="31">
        <f>SUM(F11:F26)</f>
        <v>702</v>
      </c>
      <c r="G10" s="31"/>
      <c r="H10" s="31">
        <f>SUM(H11:H26)</f>
        <v>1404</v>
      </c>
      <c r="I10" s="31">
        <f>SUM(I11:I26)</f>
        <v>763</v>
      </c>
      <c r="J10" s="32">
        <f t="shared" ref="J10:Q10" si="0">SUM(J11:J30)</f>
        <v>612</v>
      </c>
      <c r="K10" s="32">
        <f t="shared" si="0"/>
        <v>792</v>
      </c>
      <c r="L10" s="33">
        <f t="shared" si="0"/>
        <v>1404</v>
      </c>
      <c r="M10" s="32">
        <f t="shared" si="0"/>
        <v>0</v>
      </c>
      <c r="N10" s="32">
        <f t="shared" si="0"/>
        <v>0</v>
      </c>
      <c r="O10" s="33">
        <f t="shared" si="0"/>
        <v>0</v>
      </c>
      <c r="P10" s="32">
        <f t="shared" si="0"/>
        <v>0</v>
      </c>
      <c r="Q10" s="32">
        <f t="shared" si="0"/>
        <v>0</v>
      </c>
      <c r="R10" s="33"/>
      <c r="S10" s="32"/>
    </row>
    <row r="11" spans="1:19" ht="13" x14ac:dyDescent="0.25">
      <c r="A11" s="34"/>
      <c r="B11" s="35" t="s">
        <v>25</v>
      </c>
      <c r="C11" s="36"/>
      <c r="D11" s="37"/>
      <c r="E11" s="37"/>
      <c r="F11" s="37"/>
      <c r="G11" s="37"/>
      <c r="H11" s="37"/>
      <c r="I11" s="38"/>
      <c r="J11" s="37"/>
      <c r="K11" s="37"/>
      <c r="L11" s="39"/>
      <c r="M11" s="40"/>
      <c r="N11" s="41"/>
      <c r="O11" s="42"/>
      <c r="P11" s="40"/>
      <c r="Q11" s="41"/>
      <c r="R11" s="42"/>
      <c r="S11" s="42"/>
    </row>
    <row r="12" spans="1:19" x14ac:dyDescent="0.25">
      <c r="A12" s="43" t="s">
        <v>26</v>
      </c>
      <c r="B12" s="44" t="s">
        <v>27</v>
      </c>
      <c r="C12" s="45" t="s">
        <v>28</v>
      </c>
      <c r="D12" s="46">
        <f t="shared" ref="D12:D19" si="1">F12+H12</f>
        <v>121</v>
      </c>
      <c r="E12" s="46"/>
      <c r="F12" s="46">
        <v>40</v>
      </c>
      <c r="G12" s="46"/>
      <c r="H12" s="46">
        <v>81</v>
      </c>
      <c r="I12" s="47">
        <v>40</v>
      </c>
      <c r="J12" s="46">
        <v>34</v>
      </c>
      <c r="K12" s="46">
        <v>47</v>
      </c>
      <c r="L12" s="48">
        <f t="shared" ref="L12:L19" si="2">J12+K12</f>
        <v>81</v>
      </c>
      <c r="M12" s="49"/>
      <c r="N12" s="50"/>
      <c r="O12" s="51"/>
      <c r="P12" s="49"/>
      <c r="Q12" s="50"/>
      <c r="R12" s="51"/>
      <c r="S12" s="51"/>
    </row>
    <row r="13" spans="1:19" x14ac:dyDescent="0.25">
      <c r="A13" s="52" t="s">
        <v>29</v>
      </c>
      <c r="B13" s="53" t="s">
        <v>30</v>
      </c>
      <c r="C13" s="54" t="s">
        <v>31</v>
      </c>
      <c r="D13" s="46">
        <f t="shared" si="1"/>
        <v>180</v>
      </c>
      <c r="E13" s="46"/>
      <c r="F13" s="46">
        <v>60</v>
      </c>
      <c r="G13" s="46"/>
      <c r="H13" s="46">
        <v>120</v>
      </c>
      <c r="I13" s="47">
        <v>60</v>
      </c>
      <c r="J13" s="55">
        <v>51</v>
      </c>
      <c r="K13" s="46">
        <v>69</v>
      </c>
      <c r="L13" s="48">
        <f t="shared" si="2"/>
        <v>120</v>
      </c>
      <c r="M13" s="49"/>
      <c r="N13" s="50"/>
      <c r="O13" s="51"/>
      <c r="P13" s="49"/>
      <c r="Q13" s="50"/>
      <c r="R13" s="51"/>
      <c r="S13" s="51"/>
    </row>
    <row r="14" spans="1:19" x14ac:dyDescent="0.25">
      <c r="A14" s="52" t="s">
        <v>32</v>
      </c>
      <c r="B14" s="44" t="s">
        <v>33</v>
      </c>
      <c r="C14" s="54" t="s">
        <v>31</v>
      </c>
      <c r="D14" s="46">
        <f t="shared" si="1"/>
        <v>118</v>
      </c>
      <c r="E14" s="46"/>
      <c r="F14" s="46">
        <v>40</v>
      </c>
      <c r="G14" s="46"/>
      <c r="H14" s="46">
        <v>78</v>
      </c>
      <c r="I14" s="47">
        <v>78</v>
      </c>
      <c r="J14" s="55">
        <v>34</v>
      </c>
      <c r="K14" s="46">
        <v>44</v>
      </c>
      <c r="L14" s="48">
        <f t="shared" si="2"/>
        <v>78</v>
      </c>
      <c r="M14" s="49"/>
      <c r="N14" s="50"/>
      <c r="O14" s="51"/>
      <c r="P14" s="49"/>
      <c r="Q14" s="50"/>
      <c r="R14" s="51"/>
      <c r="S14" s="51"/>
    </row>
    <row r="15" spans="1:19" x14ac:dyDescent="0.25">
      <c r="A15" s="52" t="s">
        <v>34</v>
      </c>
      <c r="B15" s="53" t="s">
        <v>35</v>
      </c>
      <c r="C15" s="56" t="s">
        <v>36</v>
      </c>
      <c r="D15" s="46">
        <f t="shared" si="1"/>
        <v>312</v>
      </c>
      <c r="E15" s="46"/>
      <c r="F15" s="46">
        <v>104</v>
      </c>
      <c r="G15" s="46"/>
      <c r="H15" s="46">
        <v>208</v>
      </c>
      <c r="I15" s="47">
        <v>104</v>
      </c>
      <c r="J15" s="55">
        <v>102</v>
      </c>
      <c r="K15" s="46">
        <v>106</v>
      </c>
      <c r="L15" s="48">
        <f t="shared" si="2"/>
        <v>208</v>
      </c>
      <c r="M15" s="49"/>
      <c r="N15" s="50"/>
      <c r="O15" s="51"/>
      <c r="P15" s="49"/>
      <c r="Q15" s="50"/>
      <c r="R15" s="51"/>
      <c r="S15" s="51"/>
    </row>
    <row r="16" spans="1:19" x14ac:dyDescent="0.25">
      <c r="A16" s="52" t="s">
        <v>37</v>
      </c>
      <c r="B16" s="53" t="s">
        <v>38</v>
      </c>
      <c r="C16" s="56" t="s">
        <v>39</v>
      </c>
      <c r="D16" s="46">
        <f t="shared" si="1"/>
        <v>198</v>
      </c>
      <c r="E16" s="46"/>
      <c r="F16" s="46">
        <v>66</v>
      </c>
      <c r="G16" s="46"/>
      <c r="H16" s="46">
        <v>132</v>
      </c>
      <c r="I16" s="47">
        <v>66</v>
      </c>
      <c r="J16" s="55">
        <v>48</v>
      </c>
      <c r="K16" s="46">
        <v>84</v>
      </c>
      <c r="L16" s="48">
        <f t="shared" si="2"/>
        <v>132</v>
      </c>
      <c r="M16" s="49"/>
      <c r="N16" s="50"/>
      <c r="O16" s="51"/>
      <c r="P16" s="49"/>
      <c r="Q16" s="50"/>
      <c r="R16" s="51"/>
      <c r="S16" s="51"/>
    </row>
    <row r="17" spans="1:19" x14ac:dyDescent="0.25">
      <c r="A17" s="52" t="s">
        <v>40</v>
      </c>
      <c r="B17" s="53" t="s">
        <v>41</v>
      </c>
      <c r="C17" s="54" t="s">
        <v>31</v>
      </c>
      <c r="D17" s="46">
        <f t="shared" si="1"/>
        <v>175</v>
      </c>
      <c r="E17" s="46"/>
      <c r="F17" s="46">
        <v>58</v>
      </c>
      <c r="G17" s="46"/>
      <c r="H17" s="46">
        <v>117</v>
      </c>
      <c r="I17" s="47">
        <v>102</v>
      </c>
      <c r="J17" s="55">
        <v>51</v>
      </c>
      <c r="K17" s="46">
        <v>66</v>
      </c>
      <c r="L17" s="48">
        <f t="shared" si="2"/>
        <v>117</v>
      </c>
      <c r="M17" s="49"/>
      <c r="N17" s="50"/>
      <c r="O17" s="51"/>
      <c r="P17" s="49"/>
      <c r="Q17" s="50"/>
      <c r="R17" s="51"/>
      <c r="S17" s="51"/>
    </row>
    <row r="18" spans="1:19" x14ac:dyDescent="0.25">
      <c r="A18" s="52" t="s">
        <v>42</v>
      </c>
      <c r="B18" s="53" t="s">
        <v>43</v>
      </c>
      <c r="C18" s="54" t="s">
        <v>31</v>
      </c>
      <c r="D18" s="46">
        <f t="shared" si="1"/>
        <v>106</v>
      </c>
      <c r="E18" s="46"/>
      <c r="F18" s="46">
        <v>36</v>
      </c>
      <c r="G18" s="46"/>
      <c r="H18" s="46">
        <v>70</v>
      </c>
      <c r="I18" s="47">
        <v>32</v>
      </c>
      <c r="J18" s="55">
        <v>34</v>
      </c>
      <c r="K18" s="46">
        <v>36</v>
      </c>
      <c r="L18" s="48">
        <f t="shared" si="2"/>
        <v>70</v>
      </c>
      <c r="M18" s="49"/>
      <c r="N18" s="50"/>
      <c r="O18" s="51"/>
      <c r="P18" s="49"/>
      <c r="Q18" s="50"/>
      <c r="R18" s="51"/>
      <c r="S18" s="51"/>
    </row>
    <row r="19" spans="1:19" x14ac:dyDescent="0.25">
      <c r="A19" s="52" t="s">
        <v>44</v>
      </c>
      <c r="B19" s="57" t="s">
        <v>45</v>
      </c>
      <c r="C19" s="54" t="s">
        <v>31</v>
      </c>
      <c r="D19" s="46">
        <f t="shared" si="1"/>
        <v>54</v>
      </c>
      <c r="E19" s="46"/>
      <c r="F19" s="58">
        <v>18</v>
      </c>
      <c r="G19" s="58"/>
      <c r="H19" s="58">
        <v>36</v>
      </c>
      <c r="I19" s="59">
        <v>12</v>
      </c>
      <c r="J19" s="60">
        <v>0</v>
      </c>
      <c r="K19" s="58">
        <v>36</v>
      </c>
      <c r="L19" s="48">
        <f t="shared" si="2"/>
        <v>36</v>
      </c>
      <c r="M19" s="61"/>
      <c r="N19" s="62"/>
      <c r="O19" s="63"/>
      <c r="P19" s="61"/>
      <c r="Q19" s="62"/>
      <c r="R19" s="63"/>
      <c r="S19" s="63"/>
    </row>
    <row r="20" spans="1:19" x14ac:dyDescent="0.25">
      <c r="A20" s="52"/>
      <c r="B20" s="57" t="s">
        <v>46</v>
      </c>
      <c r="C20" s="56"/>
      <c r="D20" s="46"/>
      <c r="E20" s="46"/>
      <c r="F20" s="46"/>
      <c r="G20" s="46"/>
      <c r="H20" s="46"/>
      <c r="I20" s="64"/>
      <c r="J20" s="46"/>
      <c r="K20" s="46"/>
      <c r="L20" s="48"/>
      <c r="M20" s="49"/>
      <c r="N20" s="50"/>
      <c r="O20" s="63"/>
      <c r="P20" s="49"/>
      <c r="Q20" s="50"/>
      <c r="R20" s="51"/>
      <c r="S20" s="51"/>
    </row>
    <row r="21" spans="1:19" x14ac:dyDescent="0.25">
      <c r="A21" s="52"/>
      <c r="B21" s="65" t="s">
        <v>47</v>
      </c>
      <c r="C21" s="56"/>
      <c r="D21" s="46"/>
      <c r="E21" s="46"/>
      <c r="F21" s="46"/>
      <c r="G21" s="46"/>
      <c r="H21" s="46"/>
      <c r="I21" s="64"/>
      <c r="J21" s="46"/>
      <c r="K21" s="46"/>
      <c r="L21" s="48"/>
      <c r="M21" s="49"/>
      <c r="N21" s="50"/>
      <c r="O21" s="63"/>
      <c r="P21" s="49"/>
      <c r="Q21" s="50"/>
      <c r="R21" s="51"/>
      <c r="S21" s="51"/>
    </row>
    <row r="22" spans="1:19" x14ac:dyDescent="0.25">
      <c r="A22" s="52" t="s">
        <v>48</v>
      </c>
      <c r="B22" s="53" t="s">
        <v>49</v>
      </c>
      <c r="C22" s="56" t="s">
        <v>50</v>
      </c>
      <c r="D22" s="46">
        <f>F22+H22</f>
        <v>68</v>
      </c>
      <c r="E22" s="46"/>
      <c r="F22" s="66">
        <v>22</v>
      </c>
      <c r="G22" s="66"/>
      <c r="H22" s="66">
        <v>46</v>
      </c>
      <c r="I22" s="67">
        <v>32</v>
      </c>
      <c r="J22" s="66">
        <v>0</v>
      </c>
      <c r="K22" s="66">
        <v>46</v>
      </c>
      <c r="L22" s="68">
        <f t="shared" ref="L22:L30" si="3">J22+K22</f>
        <v>46</v>
      </c>
      <c r="M22" s="49"/>
      <c r="N22" s="50"/>
      <c r="O22" s="63"/>
      <c r="P22" s="49"/>
      <c r="Q22" s="50"/>
      <c r="R22" s="51"/>
      <c r="S22" s="51"/>
    </row>
    <row r="23" spans="1:19" x14ac:dyDescent="0.25">
      <c r="A23" s="52" t="s">
        <v>51</v>
      </c>
      <c r="B23" s="69" t="s">
        <v>52</v>
      </c>
      <c r="C23" s="56" t="s">
        <v>36</v>
      </c>
      <c r="D23" s="46">
        <f>F23+H23</f>
        <v>198</v>
      </c>
      <c r="E23" s="46"/>
      <c r="F23" s="66">
        <v>66</v>
      </c>
      <c r="G23" s="66"/>
      <c r="H23" s="66">
        <v>132</v>
      </c>
      <c r="I23" s="67">
        <v>39</v>
      </c>
      <c r="J23" s="66">
        <v>50</v>
      </c>
      <c r="K23" s="66">
        <v>82</v>
      </c>
      <c r="L23" s="68">
        <f t="shared" si="3"/>
        <v>132</v>
      </c>
      <c r="M23" s="49"/>
      <c r="N23" s="50"/>
      <c r="O23" s="63"/>
      <c r="P23" s="49"/>
      <c r="Q23" s="50"/>
      <c r="R23" s="51"/>
      <c r="S23" s="51"/>
    </row>
    <row r="24" spans="1:19" x14ac:dyDescent="0.25">
      <c r="A24" s="52" t="s">
        <v>53</v>
      </c>
      <c r="B24" s="69" t="s">
        <v>54</v>
      </c>
      <c r="C24" s="54" t="s">
        <v>31</v>
      </c>
      <c r="D24" s="46">
        <f>F24+H24</f>
        <v>138</v>
      </c>
      <c r="E24" s="46"/>
      <c r="F24" s="66">
        <v>46</v>
      </c>
      <c r="G24" s="66"/>
      <c r="H24" s="66">
        <v>92</v>
      </c>
      <c r="I24" s="67">
        <v>82</v>
      </c>
      <c r="J24" s="66">
        <v>34</v>
      </c>
      <c r="K24" s="66">
        <v>58</v>
      </c>
      <c r="L24" s="68">
        <f t="shared" si="3"/>
        <v>92</v>
      </c>
      <c r="M24" s="49"/>
      <c r="N24" s="50"/>
      <c r="O24" s="63"/>
      <c r="P24" s="49"/>
      <c r="Q24" s="50"/>
      <c r="R24" s="51"/>
      <c r="S24" s="51"/>
    </row>
    <row r="25" spans="1:19" ht="15.75" customHeight="1" x14ac:dyDescent="0.25">
      <c r="A25" s="52"/>
      <c r="B25" s="70" t="s">
        <v>55</v>
      </c>
      <c r="C25" s="56"/>
      <c r="D25" s="46"/>
      <c r="E25" s="46"/>
      <c r="F25" s="66"/>
      <c r="G25" s="66"/>
      <c r="H25" s="66"/>
      <c r="I25" s="67"/>
      <c r="J25" s="66"/>
      <c r="K25" s="66"/>
      <c r="L25" s="68">
        <f t="shared" si="3"/>
        <v>0</v>
      </c>
      <c r="M25" s="49"/>
      <c r="N25" s="50"/>
      <c r="O25" s="63"/>
      <c r="P25" s="49"/>
      <c r="Q25" s="50"/>
      <c r="R25" s="51"/>
      <c r="S25" s="51"/>
    </row>
    <row r="26" spans="1:19" x14ac:dyDescent="0.25">
      <c r="A26" s="52" t="s">
        <v>56</v>
      </c>
      <c r="B26" s="53" t="s">
        <v>57</v>
      </c>
      <c r="C26" s="54" t="s">
        <v>31</v>
      </c>
      <c r="D26" s="46">
        <v>438</v>
      </c>
      <c r="E26" s="46"/>
      <c r="F26" s="66">
        <v>146</v>
      </c>
      <c r="G26" s="66"/>
      <c r="H26" s="66">
        <v>292</v>
      </c>
      <c r="I26" s="67">
        <v>116</v>
      </c>
      <c r="J26" s="66"/>
      <c r="K26" s="66"/>
      <c r="L26" s="68">
        <f t="shared" si="3"/>
        <v>0</v>
      </c>
      <c r="M26" s="49"/>
      <c r="N26" s="50"/>
      <c r="O26" s="63"/>
      <c r="P26" s="49"/>
      <c r="Q26" s="50"/>
      <c r="R26" s="51"/>
      <c r="S26" s="51"/>
    </row>
    <row r="27" spans="1:19" x14ac:dyDescent="0.25">
      <c r="A27" s="52"/>
      <c r="B27" s="53" t="s">
        <v>58</v>
      </c>
      <c r="C27" s="56"/>
      <c r="D27" s="46"/>
      <c r="E27" s="46"/>
      <c r="F27" s="66">
        <v>24</v>
      </c>
      <c r="G27" s="66"/>
      <c r="H27" s="66">
        <v>48</v>
      </c>
      <c r="I27" s="71">
        <v>24</v>
      </c>
      <c r="J27" s="66">
        <v>20</v>
      </c>
      <c r="K27" s="66">
        <v>28</v>
      </c>
      <c r="L27" s="68">
        <f t="shared" si="3"/>
        <v>48</v>
      </c>
      <c r="M27" s="49"/>
      <c r="N27" s="50"/>
      <c r="O27" s="63"/>
      <c r="P27" s="49"/>
      <c r="Q27" s="50"/>
      <c r="R27" s="51"/>
      <c r="S27" s="51"/>
    </row>
    <row r="28" spans="1:19" x14ac:dyDescent="0.25">
      <c r="A28" s="52"/>
      <c r="B28" s="69" t="s">
        <v>59</v>
      </c>
      <c r="C28" s="56"/>
      <c r="D28" s="46"/>
      <c r="E28" s="46"/>
      <c r="F28" s="66">
        <v>40</v>
      </c>
      <c r="G28" s="66"/>
      <c r="H28" s="66">
        <v>78</v>
      </c>
      <c r="I28" s="72">
        <v>56</v>
      </c>
      <c r="J28" s="66">
        <v>34</v>
      </c>
      <c r="K28" s="66">
        <v>44</v>
      </c>
      <c r="L28" s="68">
        <f t="shared" si="3"/>
        <v>78</v>
      </c>
      <c r="M28" s="49"/>
      <c r="N28" s="50"/>
      <c r="O28" s="63"/>
      <c r="P28" s="49"/>
      <c r="Q28" s="50"/>
      <c r="R28" s="51"/>
      <c r="S28" s="51"/>
    </row>
    <row r="29" spans="1:19" x14ac:dyDescent="0.25">
      <c r="A29" s="52"/>
      <c r="B29" s="53" t="s">
        <v>60</v>
      </c>
      <c r="C29" s="56"/>
      <c r="D29" s="46"/>
      <c r="E29" s="46"/>
      <c r="F29" s="66">
        <v>30</v>
      </c>
      <c r="G29" s="66"/>
      <c r="H29" s="66">
        <v>60</v>
      </c>
      <c r="I29" s="73">
        <v>30</v>
      </c>
      <c r="J29" s="66">
        <v>60</v>
      </c>
      <c r="K29" s="66">
        <v>0</v>
      </c>
      <c r="L29" s="68">
        <f t="shared" si="3"/>
        <v>60</v>
      </c>
      <c r="M29" s="49"/>
      <c r="N29" s="50"/>
      <c r="O29" s="63"/>
      <c r="P29" s="49"/>
      <c r="Q29" s="50"/>
      <c r="R29" s="51"/>
      <c r="S29" s="51"/>
    </row>
    <row r="30" spans="1:19" x14ac:dyDescent="0.25">
      <c r="A30" s="52"/>
      <c r="B30" s="74" t="s">
        <v>61</v>
      </c>
      <c r="C30" s="75"/>
      <c r="D30" s="46"/>
      <c r="E30" s="46"/>
      <c r="F30" s="66">
        <v>52</v>
      </c>
      <c r="G30" s="66"/>
      <c r="H30" s="66">
        <v>106</v>
      </c>
      <c r="I30" s="76">
        <v>60</v>
      </c>
      <c r="J30" s="66">
        <v>60</v>
      </c>
      <c r="K30" s="66">
        <v>46</v>
      </c>
      <c r="L30" s="68">
        <f t="shared" si="3"/>
        <v>106</v>
      </c>
      <c r="M30" s="49"/>
      <c r="N30" s="50"/>
      <c r="O30" s="63"/>
      <c r="P30" s="49"/>
      <c r="Q30" s="50"/>
      <c r="R30" s="51"/>
      <c r="S30" s="51"/>
    </row>
    <row r="31" spans="1:19" ht="27" customHeight="1" x14ac:dyDescent="0.25">
      <c r="A31" s="77"/>
      <c r="B31" s="78" t="s">
        <v>62</v>
      </c>
      <c r="C31" s="79"/>
      <c r="D31" s="80">
        <f t="shared" ref="D31:S31" si="4">D32+D38</f>
        <v>2844</v>
      </c>
      <c r="E31" s="80">
        <f t="shared" si="4"/>
        <v>1548</v>
      </c>
      <c r="F31" s="80">
        <f t="shared" si="4"/>
        <v>72</v>
      </c>
      <c r="G31" s="80"/>
      <c r="H31" s="80">
        <f t="shared" si="4"/>
        <v>2172</v>
      </c>
      <c r="I31" s="80">
        <f t="shared" si="4"/>
        <v>1144</v>
      </c>
      <c r="J31" s="80">
        <f t="shared" si="4"/>
        <v>0</v>
      </c>
      <c r="K31" s="80">
        <f t="shared" si="4"/>
        <v>0</v>
      </c>
      <c r="L31" s="80">
        <f t="shared" si="4"/>
        <v>0</v>
      </c>
      <c r="M31" s="80">
        <f t="shared" si="4"/>
        <v>612</v>
      </c>
      <c r="N31" s="80">
        <f t="shared" si="4"/>
        <v>684</v>
      </c>
      <c r="O31" s="80">
        <f t="shared" si="4"/>
        <v>1296</v>
      </c>
      <c r="P31" s="80">
        <f t="shared" si="4"/>
        <v>504</v>
      </c>
      <c r="Q31" s="80">
        <f t="shared" si="4"/>
        <v>372</v>
      </c>
      <c r="R31" s="80">
        <f t="shared" si="4"/>
        <v>876</v>
      </c>
      <c r="S31" s="80">
        <f t="shared" si="4"/>
        <v>864</v>
      </c>
    </row>
    <row r="32" spans="1:19" ht="24.75" customHeight="1" x14ac:dyDescent="0.25">
      <c r="A32" s="77" t="s">
        <v>63</v>
      </c>
      <c r="B32" s="78" t="s">
        <v>64</v>
      </c>
      <c r="C32" s="81"/>
      <c r="D32" s="82">
        <f t="shared" ref="D32:S32" si="5">D33+D34+D36+D35+D37</f>
        <v>380</v>
      </c>
      <c r="E32" s="82">
        <f t="shared" si="5"/>
        <v>282</v>
      </c>
      <c r="F32" s="82">
        <f t="shared" si="5"/>
        <v>0</v>
      </c>
      <c r="G32" s="82"/>
      <c r="H32" s="82">
        <f t="shared" si="5"/>
        <v>380</v>
      </c>
      <c r="I32" s="82">
        <f t="shared" si="5"/>
        <v>282</v>
      </c>
      <c r="J32" s="82">
        <f t="shared" si="5"/>
        <v>0</v>
      </c>
      <c r="K32" s="82">
        <f t="shared" si="5"/>
        <v>0</v>
      </c>
      <c r="L32" s="82">
        <f t="shared" si="5"/>
        <v>0</v>
      </c>
      <c r="M32" s="82">
        <f t="shared" si="5"/>
        <v>184</v>
      </c>
      <c r="N32" s="82">
        <f t="shared" si="5"/>
        <v>120</v>
      </c>
      <c r="O32" s="82">
        <f t="shared" si="5"/>
        <v>304</v>
      </c>
      <c r="P32" s="82">
        <f t="shared" si="5"/>
        <v>52</v>
      </c>
      <c r="Q32" s="82">
        <f t="shared" si="5"/>
        <v>24</v>
      </c>
      <c r="R32" s="82">
        <f t="shared" si="5"/>
        <v>76</v>
      </c>
      <c r="S32" s="82">
        <f t="shared" si="5"/>
        <v>0</v>
      </c>
    </row>
    <row r="33" spans="1:19" x14ac:dyDescent="0.25">
      <c r="A33" s="83" t="s">
        <v>65</v>
      </c>
      <c r="B33" s="84" t="s">
        <v>66</v>
      </c>
      <c r="C33" s="85" t="s">
        <v>67</v>
      </c>
      <c r="D33" s="86">
        <v>36</v>
      </c>
      <c r="E33" s="86">
        <v>0</v>
      </c>
      <c r="F33" s="87"/>
      <c r="G33" s="87"/>
      <c r="H33" s="88">
        <v>36</v>
      </c>
      <c r="I33" s="89"/>
      <c r="J33" s="90"/>
      <c r="K33" s="83"/>
      <c r="L33" s="91">
        <f>J33+K33</f>
        <v>0</v>
      </c>
      <c r="M33" s="92">
        <v>36</v>
      </c>
      <c r="N33" s="93">
        <v>0</v>
      </c>
      <c r="O33" s="91">
        <f>M33+N33</f>
        <v>36</v>
      </c>
      <c r="P33" s="93"/>
      <c r="Q33" s="94"/>
      <c r="R33" s="91">
        <f>P33+Q33</f>
        <v>0</v>
      </c>
      <c r="S33" s="95"/>
    </row>
    <row r="34" spans="1:19" x14ac:dyDescent="0.25">
      <c r="A34" s="83" t="s">
        <v>68</v>
      </c>
      <c r="B34" s="84" t="s">
        <v>69</v>
      </c>
      <c r="C34" s="85" t="s">
        <v>67</v>
      </c>
      <c r="D34" s="86">
        <v>32</v>
      </c>
      <c r="E34" s="86">
        <v>12</v>
      </c>
      <c r="F34" s="87"/>
      <c r="G34" s="87"/>
      <c r="H34" s="88">
        <v>32</v>
      </c>
      <c r="I34" s="89">
        <v>12</v>
      </c>
      <c r="J34" s="90"/>
      <c r="K34" s="83"/>
      <c r="L34" s="91">
        <f>J34+K34</f>
        <v>0</v>
      </c>
      <c r="M34" s="93">
        <v>32</v>
      </c>
      <c r="N34" s="93">
        <v>0</v>
      </c>
      <c r="O34" s="91">
        <f>M34+N34</f>
        <v>32</v>
      </c>
      <c r="P34" s="93"/>
      <c r="Q34" s="94"/>
      <c r="R34" s="91">
        <f>P34+Q34</f>
        <v>0</v>
      </c>
      <c r="S34" s="96"/>
    </row>
    <row r="35" spans="1:19" ht="20" x14ac:dyDescent="0.25">
      <c r="A35" s="83" t="s">
        <v>70</v>
      </c>
      <c r="B35" s="97" t="s">
        <v>71</v>
      </c>
      <c r="C35" s="85" t="s">
        <v>72</v>
      </c>
      <c r="D35" s="86">
        <v>122</v>
      </c>
      <c r="E35" s="86">
        <v>122</v>
      </c>
      <c r="F35" s="87"/>
      <c r="G35" s="87"/>
      <c r="H35" s="88">
        <v>122</v>
      </c>
      <c r="I35" s="89">
        <v>122</v>
      </c>
      <c r="J35" s="90"/>
      <c r="K35" s="83"/>
      <c r="L35" s="91">
        <f>J35+K35</f>
        <v>0</v>
      </c>
      <c r="M35" s="93">
        <v>46</v>
      </c>
      <c r="N35" s="93">
        <v>44</v>
      </c>
      <c r="O35" s="91">
        <f>M35+N35</f>
        <v>90</v>
      </c>
      <c r="P35" s="93">
        <v>32</v>
      </c>
      <c r="Q35" s="94">
        <v>0</v>
      </c>
      <c r="R35" s="91">
        <f>P35+Q35</f>
        <v>32</v>
      </c>
      <c r="S35" s="96"/>
    </row>
    <row r="36" spans="1:19" x14ac:dyDescent="0.25">
      <c r="A36" s="83" t="s">
        <v>73</v>
      </c>
      <c r="B36" s="84" t="s">
        <v>74</v>
      </c>
      <c r="C36" s="85" t="s">
        <v>75</v>
      </c>
      <c r="D36" s="86">
        <v>68</v>
      </c>
      <c r="E36" s="86">
        <v>36</v>
      </c>
      <c r="F36" s="87"/>
      <c r="G36" s="87"/>
      <c r="H36" s="88">
        <v>68</v>
      </c>
      <c r="I36" s="89">
        <v>36</v>
      </c>
      <c r="J36" s="90"/>
      <c r="K36" s="83"/>
      <c r="L36" s="91">
        <f>J36+K36</f>
        <v>0</v>
      </c>
      <c r="M36" s="93">
        <v>36</v>
      </c>
      <c r="N36" s="93">
        <v>32</v>
      </c>
      <c r="O36" s="91">
        <f>M36+N36</f>
        <v>68</v>
      </c>
      <c r="P36" s="93"/>
      <c r="Q36" s="94"/>
      <c r="R36" s="91">
        <f>P36+Q36</f>
        <v>0</v>
      </c>
      <c r="S36" s="96"/>
    </row>
    <row r="37" spans="1:19" x14ac:dyDescent="0.25">
      <c r="A37" s="83" t="s">
        <v>76</v>
      </c>
      <c r="B37" s="98" t="s">
        <v>41</v>
      </c>
      <c r="C37" s="99" t="s">
        <v>77</v>
      </c>
      <c r="D37" s="100">
        <v>122</v>
      </c>
      <c r="E37" s="100">
        <v>112</v>
      </c>
      <c r="F37" s="87"/>
      <c r="G37" s="87"/>
      <c r="H37" s="101">
        <v>122</v>
      </c>
      <c r="I37" s="89">
        <v>112</v>
      </c>
      <c r="J37" s="90"/>
      <c r="K37" s="83"/>
      <c r="L37" s="91">
        <f>J37+K37</f>
        <v>0</v>
      </c>
      <c r="M37" s="93">
        <v>34</v>
      </c>
      <c r="N37" s="93">
        <v>44</v>
      </c>
      <c r="O37" s="91">
        <f>M37+N37</f>
        <v>78</v>
      </c>
      <c r="P37" s="93">
        <v>20</v>
      </c>
      <c r="Q37" s="94">
        <v>24</v>
      </c>
      <c r="R37" s="91">
        <f>P37+Q37</f>
        <v>44</v>
      </c>
      <c r="S37" s="95"/>
    </row>
    <row r="38" spans="1:19" ht="26.25" customHeight="1" x14ac:dyDescent="0.25">
      <c r="A38" s="228" t="s">
        <v>78</v>
      </c>
      <c r="B38" s="227" t="s">
        <v>79</v>
      </c>
      <c r="C38" s="81"/>
      <c r="D38" s="103">
        <f>D39+D53</f>
        <v>2464</v>
      </c>
      <c r="E38" s="103">
        <f>E39+E53</f>
        <v>1266</v>
      </c>
      <c r="F38" s="103">
        <f>F39+F53</f>
        <v>72</v>
      </c>
      <c r="G38" s="103">
        <v>24</v>
      </c>
      <c r="H38" s="103">
        <f>H39+H53</f>
        <v>1792</v>
      </c>
      <c r="I38" s="103">
        <f>I39+I53</f>
        <v>862</v>
      </c>
      <c r="J38" s="103">
        <f>J39+J53</f>
        <v>0</v>
      </c>
      <c r="K38" s="103">
        <f>K39+K53</f>
        <v>0</v>
      </c>
      <c r="L38" s="103">
        <f>L39+L53</f>
        <v>0</v>
      </c>
      <c r="M38" s="103">
        <f>M39+M53</f>
        <v>428</v>
      </c>
      <c r="N38" s="103">
        <f>N39+N53</f>
        <v>564</v>
      </c>
      <c r="O38" s="103">
        <f>O39+O53</f>
        <v>992</v>
      </c>
      <c r="P38" s="103">
        <f>P39+P53</f>
        <v>452</v>
      </c>
      <c r="Q38" s="103">
        <f>Q39+Q53</f>
        <v>348</v>
      </c>
      <c r="R38" s="103">
        <f>R39+R53</f>
        <v>800</v>
      </c>
      <c r="S38" s="103">
        <f>S39+S53</f>
        <v>864</v>
      </c>
    </row>
    <row r="39" spans="1:19" ht="20.25" customHeight="1" x14ac:dyDescent="0.25">
      <c r="A39" s="228" t="s">
        <v>80</v>
      </c>
      <c r="B39" s="227" t="s">
        <v>81</v>
      </c>
      <c r="C39" s="81"/>
      <c r="D39" s="82">
        <f>SUM(D40:D52)</f>
        <v>936</v>
      </c>
      <c r="E39" s="82">
        <f>SUM(E40:E52)</f>
        <v>436</v>
      </c>
      <c r="F39" s="82">
        <f>SUM(F40:F52)</f>
        <v>72</v>
      </c>
      <c r="G39" s="82">
        <v>24</v>
      </c>
      <c r="H39" s="82">
        <f>SUM(H40:H52)</f>
        <v>840</v>
      </c>
      <c r="I39" s="82">
        <f>SUM(I40:I52)</f>
        <v>436</v>
      </c>
      <c r="J39" s="82">
        <f>SUM(J40:J52)</f>
        <v>0</v>
      </c>
      <c r="K39" s="82">
        <f>SUM(K40:K52)</f>
        <v>0</v>
      </c>
      <c r="L39" s="82">
        <f>SUM(L40:L52)</f>
        <v>0</v>
      </c>
      <c r="M39" s="82">
        <f>SUM(M40:M52)</f>
        <v>170</v>
      </c>
      <c r="N39" s="82">
        <f>SUM(N40:N52)</f>
        <v>282</v>
      </c>
      <c r="O39" s="82">
        <f>SUM(O40:O52)</f>
        <v>452</v>
      </c>
      <c r="P39" s="82">
        <f>SUM(P40:P52)</f>
        <v>248</v>
      </c>
      <c r="Q39" s="82">
        <f>SUM(Q40:Q52)</f>
        <v>140</v>
      </c>
      <c r="R39" s="82">
        <f>SUM(R40:R52)</f>
        <v>388</v>
      </c>
      <c r="S39" s="82">
        <f>SUM(S40:S52)</f>
        <v>640</v>
      </c>
    </row>
    <row r="40" spans="1:19" x14ac:dyDescent="0.25">
      <c r="A40" s="83" t="s">
        <v>82</v>
      </c>
      <c r="B40" s="104" t="s">
        <v>83</v>
      </c>
      <c r="C40" s="99" t="s">
        <v>84</v>
      </c>
      <c r="D40" s="86">
        <v>98</v>
      </c>
      <c r="E40" s="86">
        <v>40</v>
      </c>
      <c r="F40" s="87"/>
      <c r="G40" s="87">
        <v>8</v>
      </c>
      <c r="H40" s="88">
        <v>90</v>
      </c>
      <c r="I40" s="89">
        <v>40</v>
      </c>
      <c r="J40" s="90"/>
      <c r="K40" s="83"/>
      <c r="L40" s="91">
        <f t="shared" ref="L40:L52" si="6">J40+K40</f>
        <v>0</v>
      </c>
      <c r="M40" s="92">
        <v>50</v>
      </c>
      <c r="N40" s="93">
        <v>40</v>
      </c>
      <c r="O40" s="91">
        <f t="shared" ref="O40:O52" si="7">M40+N40</f>
        <v>90</v>
      </c>
      <c r="P40" s="93"/>
      <c r="Q40" s="94"/>
      <c r="R40" s="91">
        <f t="shared" ref="R40:R52" si="8">P40+Q40</f>
        <v>0</v>
      </c>
      <c r="S40" s="96">
        <v>28</v>
      </c>
    </row>
    <row r="41" spans="1:19" x14ac:dyDescent="0.25">
      <c r="A41" s="83" t="s">
        <v>85</v>
      </c>
      <c r="B41" s="105" t="s">
        <v>86</v>
      </c>
      <c r="C41" s="99" t="s">
        <v>166</v>
      </c>
      <c r="D41" s="86">
        <v>98</v>
      </c>
      <c r="E41" s="86">
        <v>40</v>
      </c>
      <c r="F41" s="87"/>
      <c r="G41" s="87">
        <v>8</v>
      </c>
      <c r="H41" s="88">
        <v>90</v>
      </c>
      <c r="I41" s="89">
        <v>40</v>
      </c>
      <c r="J41" s="90"/>
      <c r="K41" s="83"/>
      <c r="L41" s="91">
        <f t="shared" si="6"/>
        <v>0</v>
      </c>
      <c r="M41" s="93">
        <v>50</v>
      </c>
      <c r="N41" s="93">
        <v>40</v>
      </c>
      <c r="O41" s="91">
        <f t="shared" si="7"/>
        <v>90</v>
      </c>
      <c r="P41" s="93"/>
      <c r="Q41" s="94"/>
      <c r="R41" s="91">
        <f t="shared" si="8"/>
        <v>0</v>
      </c>
      <c r="S41" s="96">
        <v>28</v>
      </c>
    </row>
    <row r="42" spans="1:19" ht="20" x14ac:dyDescent="0.25">
      <c r="A42" s="83" t="s">
        <v>87</v>
      </c>
      <c r="B42" s="106" t="s">
        <v>88</v>
      </c>
      <c r="C42" s="99" t="s">
        <v>72</v>
      </c>
      <c r="D42" s="86">
        <v>76</v>
      </c>
      <c r="E42" s="86">
        <v>44</v>
      </c>
      <c r="F42" s="87"/>
      <c r="G42" s="87"/>
      <c r="H42" s="88">
        <v>76</v>
      </c>
      <c r="I42" s="89">
        <v>44</v>
      </c>
      <c r="J42" s="90"/>
      <c r="K42" s="83"/>
      <c r="L42" s="91">
        <f t="shared" si="6"/>
        <v>0</v>
      </c>
      <c r="M42" s="93">
        <v>0</v>
      </c>
      <c r="N42" s="93">
        <v>32</v>
      </c>
      <c r="O42" s="91">
        <f t="shared" si="7"/>
        <v>32</v>
      </c>
      <c r="P42" s="93">
        <v>44</v>
      </c>
      <c r="Q42" s="94">
        <v>0</v>
      </c>
      <c r="R42" s="91">
        <f t="shared" si="8"/>
        <v>44</v>
      </c>
      <c r="S42" s="96">
        <v>36</v>
      </c>
    </row>
    <row r="43" spans="1:19" x14ac:dyDescent="0.25">
      <c r="A43" s="83" t="s">
        <v>89</v>
      </c>
      <c r="B43" s="107" t="s">
        <v>90</v>
      </c>
      <c r="C43" s="234" t="s">
        <v>72</v>
      </c>
      <c r="D43" s="86">
        <v>36</v>
      </c>
      <c r="E43" s="86">
        <v>16</v>
      </c>
      <c r="F43" s="87"/>
      <c r="G43" s="87"/>
      <c r="H43" s="88">
        <v>36</v>
      </c>
      <c r="I43" s="89">
        <v>16</v>
      </c>
      <c r="J43" s="90"/>
      <c r="K43" s="83"/>
      <c r="L43" s="91">
        <f t="shared" si="6"/>
        <v>0</v>
      </c>
      <c r="M43" s="93"/>
      <c r="N43" s="93"/>
      <c r="O43" s="91">
        <f t="shared" si="7"/>
        <v>0</v>
      </c>
      <c r="P43" s="93">
        <v>36</v>
      </c>
      <c r="Q43" s="94">
        <v>0</v>
      </c>
      <c r="R43" s="91">
        <f t="shared" si="8"/>
        <v>36</v>
      </c>
      <c r="S43" s="96"/>
    </row>
    <row r="44" spans="1:19" ht="22.5" customHeight="1" x14ac:dyDescent="0.25">
      <c r="A44" s="83" t="s">
        <v>92</v>
      </c>
      <c r="B44" s="106" t="s">
        <v>93</v>
      </c>
      <c r="C44" s="230" t="s">
        <v>127</v>
      </c>
      <c r="D44" s="86">
        <v>44</v>
      </c>
      <c r="E44" s="86">
        <v>22</v>
      </c>
      <c r="F44" s="87"/>
      <c r="G44" s="87"/>
      <c r="H44" s="88">
        <v>44</v>
      </c>
      <c r="I44" s="89">
        <v>22</v>
      </c>
      <c r="J44" s="90"/>
      <c r="K44" s="83"/>
      <c r="L44" s="91">
        <f t="shared" si="6"/>
        <v>0</v>
      </c>
      <c r="M44" s="93"/>
      <c r="N44" s="93"/>
      <c r="O44" s="91">
        <f t="shared" si="7"/>
        <v>0</v>
      </c>
      <c r="P44" s="93">
        <v>24</v>
      </c>
      <c r="Q44" s="94">
        <v>20</v>
      </c>
      <c r="R44" s="91">
        <f t="shared" si="8"/>
        <v>44</v>
      </c>
      <c r="S44" s="96"/>
    </row>
    <row r="45" spans="1:19" x14ac:dyDescent="0.25">
      <c r="A45" s="83" t="s">
        <v>94</v>
      </c>
      <c r="B45" s="106" t="s">
        <v>95</v>
      </c>
      <c r="C45" s="99" t="s">
        <v>72</v>
      </c>
      <c r="D45" s="86">
        <v>108</v>
      </c>
      <c r="E45" s="86">
        <v>16</v>
      </c>
      <c r="F45" s="87">
        <v>72</v>
      </c>
      <c r="G45" s="87"/>
      <c r="H45" s="88">
        <v>36</v>
      </c>
      <c r="I45" s="89">
        <v>16</v>
      </c>
      <c r="J45" s="90"/>
      <c r="K45" s="83"/>
      <c r="L45" s="91">
        <f t="shared" si="6"/>
        <v>0</v>
      </c>
      <c r="M45" s="93">
        <v>0</v>
      </c>
      <c r="N45" s="93">
        <v>20</v>
      </c>
      <c r="O45" s="91">
        <f t="shared" si="7"/>
        <v>20</v>
      </c>
      <c r="P45" s="93">
        <v>16</v>
      </c>
      <c r="Q45" s="94">
        <v>0</v>
      </c>
      <c r="R45" s="91">
        <f t="shared" si="8"/>
        <v>16</v>
      </c>
      <c r="S45" s="96">
        <v>72</v>
      </c>
    </row>
    <row r="46" spans="1:19" x14ac:dyDescent="0.25">
      <c r="A46" s="83" t="s">
        <v>96</v>
      </c>
      <c r="B46" s="108" t="s">
        <v>164</v>
      </c>
      <c r="C46" s="99" t="s">
        <v>166</v>
      </c>
      <c r="D46" s="86">
        <v>72</v>
      </c>
      <c r="E46" s="86">
        <v>40</v>
      </c>
      <c r="F46" s="87"/>
      <c r="G46" s="87"/>
      <c r="H46" s="88">
        <v>72</v>
      </c>
      <c r="I46" s="89">
        <v>40</v>
      </c>
      <c r="J46" s="90"/>
      <c r="K46" s="83"/>
      <c r="L46" s="91">
        <f t="shared" si="6"/>
        <v>0</v>
      </c>
      <c r="M46" s="93">
        <v>40</v>
      </c>
      <c r="N46" s="94">
        <v>32</v>
      </c>
      <c r="O46" s="91">
        <f t="shared" si="7"/>
        <v>72</v>
      </c>
      <c r="P46" s="93"/>
      <c r="Q46" s="94"/>
      <c r="R46" s="91">
        <f t="shared" si="8"/>
        <v>0</v>
      </c>
      <c r="S46" s="96">
        <v>72</v>
      </c>
    </row>
    <row r="47" spans="1:19" x14ac:dyDescent="0.25">
      <c r="A47" s="83" t="s">
        <v>97</v>
      </c>
      <c r="B47" s="108" t="s">
        <v>165</v>
      </c>
      <c r="C47" s="99" t="s">
        <v>91</v>
      </c>
      <c r="D47" s="86">
        <v>72</v>
      </c>
      <c r="E47" s="86">
        <v>40</v>
      </c>
      <c r="F47" s="87"/>
      <c r="G47" s="87"/>
      <c r="H47" s="88">
        <v>72</v>
      </c>
      <c r="I47" s="89">
        <v>40</v>
      </c>
      <c r="J47" s="90"/>
      <c r="K47" s="83"/>
      <c r="L47" s="91">
        <f t="shared" si="6"/>
        <v>0</v>
      </c>
      <c r="M47" s="93">
        <v>0</v>
      </c>
      <c r="N47" s="93">
        <v>40</v>
      </c>
      <c r="O47" s="91">
        <f t="shared" si="7"/>
        <v>40</v>
      </c>
      <c r="P47" s="93">
        <v>32</v>
      </c>
      <c r="Q47" s="94">
        <v>0</v>
      </c>
      <c r="R47" s="91">
        <f t="shared" si="8"/>
        <v>32</v>
      </c>
      <c r="S47" s="96">
        <v>72</v>
      </c>
    </row>
    <row r="48" spans="1:19" x14ac:dyDescent="0.25">
      <c r="A48" s="83" t="s">
        <v>99</v>
      </c>
      <c r="B48" s="108" t="s">
        <v>155</v>
      </c>
      <c r="C48" s="99" t="s">
        <v>158</v>
      </c>
      <c r="D48" s="86">
        <v>80</v>
      </c>
      <c r="E48" s="86">
        <v>40</v>
      </c>
      <c r="F48" s="87"/>
      <c r="G48" s="87">
        <v>8</v>
      </c>
      <c r="H48" s="88">
        <v>72</v>
      </c>
      <c r="I48" s="89">
        <v>40</v>
      </c>
      <c r="J48" s="90"/>
      <c r="K48" s="83"/>
      <c r="L48" s="91">
        <f t="shared" si="6"/>
        <v>0</v>
      </c>
      <c r="M48" s="93"/>
      <c r="N48" s="93"/>
      <c r="O48" s="91">
        <f t="shared" si="7"/>
        <v>0</v>
      </c>
      <c r="P48" s="93">
        <v>32</v>
      </c>
      <c r="Q48" s="94">
        <v>40</v>
      </c>
      <c r="R48" s="91">
        <f t="shared" si="8"/>
        <v>72</v>
      </c>
      <c r="S48" s="96">
        <v>80</v>
      </c>
    </row>
    <row r="49" spans="1:19" x14ac:dyDescent="0.25">
      <c r="A49" s="83" t="s">
        <v>101</v>
      </c>
      <c r="B49" s="108" t="s">
        <v>156</v>
      </c>
      <c r="C49" s="99" t="s">
        <v>75</v>
      </c>
      <c r="D49" s="86">
        <v>72</v>
      </c>
      <c r="E49" s="86">
        <v>40</v>
      </c>
      <c r="F49" s="87"/>
      <c r="G49" s="87"/>
      <c r="H49" s="88">
        <v>72</v>
      </c>
      <c r="I49" s="89">
        <v>40</v>
      </c>
      <c r="J49" s="90"/>
      <c r="K49" s="83"/>
      <c r="L49" s="91">
        <f t="shared" si="6"/>
        <v>0</v>
      </c>
      <c r="M49" s="93">
        <v>30</v>
      </c>
      <c r="N49" s="93">
        <v>42</v>
      </c>
      <c r="O49" s="91">
        <f t="shared" si="7"/>
        <v>72</v>
      </c>
      <c r="P49" s="93"/>
      <c r="Q49" s="94"/>
      <c r="R49" s="91">
        <f t="shared" si="8"/>
        <v>0</v>
      </c>
      <c r="S49" s="96">
        <v>72</v>
      </c>
    </row>
    <row r="50" spans="1:19" ht="20" x14ac:dyDescent="0.25">
      <c r="A50" s="83" t="s">
        <v>103</v>
      </c>
      <c r="B50" s="109" t="s">
        <v>98</v>
      </c>
      <c r="C50" s="99" t="s">
        <v>77</v>
      </c>
      <c r="D50" s="86">
        <v>72</v>
      </c>
      <c r="E50" s="86">
        <v>40</v>
      </c>
      <c r="F50" s="87"/>
      <c r="G50" s="87"/>
      <c r="H50" s="88">
        <v>72</v>
      </c>
      <c r="I50" s="89">
        <v>40</v>
      </c>
      <c r="J50" s="90"/>
      <c r="K50" s="83"/>
      <c r="L50" s="91">
        <f t="shared" si="6"/>
        <v>0</v>
      </c>
      <c r="M50" s="93"/>
      <c r="N50" s="93"/>
      <c r="O50" s="91">
        <f t="shared" si="7"/>
        <v>0</v>
      </c>
      <c r="P50" s="93">
        <v>32</v>
      </c>
      <c r="Q50" s="94">
        <v>40</v>
      </c>
      <c r="R50" s="91">
        <f t="shared" si="8"/>
        <v>72</v>
      </c>
      <c r="S50" s="96">
        <v>72</v>
      </c>
    </row>
    <row r="51" spans="1:19" x14ac:dyDescent="0.25">
      <c r="A51" s="83" t="s">
        <v>104</v>
      </c>
      <c r="B51" s="108" t="s">
        <v>100</v>
      </c>
      <c r="C51" s="234" t="s">
        <v>75</v>
      </c>
      <c r="D51" s="86">
        <v>36</v>
      </c>
      <c r="E51" s="86">
        <v>18</v>
      </c>
      <c r="F51" s="87"/>
      <c r="G51" s="87"/>
      <c r="H51" s="88">
        <v>36</v>
      </c>
      <c r="I51" s="89">
        <v>18</v>
      </c>
      <c r="J51" s="90"/>
      <c r="K51" s="83"/>
      <c r="L51" s="91">
        <f t="shared" si="6"/>
        <v>0</v>
      </c>
      <c r="M51" s="93">
        <v>0</v>
      </c>
      <c r="N51" s="93">
        <v>36</v>
      </c>
      <c r="O51" s="91">
        <f t="shared" si="7"/>
        <v>36</v>
      </c>
      <c r="P51" s="93"/>
      <c r="Q51" s="94"/>
      <c r="R51" s="91">
        <f t="shared" si="8"/>
        <v>0</v>
      </c>
      <c r="S51" s="96">
        <v>36</v>
      </c>
    </row>
    <row r="52" spans="1:19" ht="14" customHeight="1" x14ac:dyDescent="0.25">
      <c r="A52" s="83" t="s">
        <v>154</v>
      </c>
      <c r="B52" s="108" t="s">
        <v>102</v>
      </c>
      <c r="C52" s="230" t="s">
        <v>127</v>
      </c>
      <c r="D52" s="86">
        <v>72</v>
      </c>
      <c r="E52" s="110">
        <v>40</v>
      </c>
      <c r="F52" s="111"/>
      <c r="G52" s="111"/>
      <c r="H52" s="88">
        <v>72</v>
      </c>
      <c r="I52" s="112">
        <v>40</v>
      </c>
      <c r="J52" s="113"/>
      <c r="K52" s="83"/>
      <c r="L52" s="91">
        <f t="shared" si="6"/>
        <v>0</v>
      </c>
      <c r="M52" s="93"/>
      <c r="N52" s="93"/>
      <c r="O52" s="91">
        <f t="shared" si="7"/>
        <v>0</v>
      </c>
      <c r="P52" s="93">
        <v>32</v>
      </c>
      <c r="Q52" s="94">
        <v>40</v>
      </c>
      <c r="R52" s="91">
        <f t="shared" si="8"/>
        <v>72</v>
      </c>
      <c r="S52" s="96">
        <v>72</v>
      </c>
    </row>
    <row r="53" spans="1:19" x14ac:dyDescent="0.25">
      <c r="A53" s="77" t="s">
        <v>78</v>
      </c>
      <c r="B53" s="114" t="s">
        <v>105</v>
      </c>
      <c r="C53" s="81"/>
      <c r="D53" s="103">
        <f>D54+D60+D62</f>
        <v>1528</v>
      </c>
      <c r="E53" s="103">
        <f>E54+E60+E62</f>
        <v>830</v>
      </c>
      <c r="F53" s="103">
        <f t="shared" ref="F53:R53" si="9">F54+F60</f>
        <v>0</v>
      </c>
      <c r="G53" s="103"/>
      <c r="H53" s="103">
        <f t="shared" si="9"/>
        <v>952</v>
      </c>
      <c r="I53" s="103">
        <f t="shared" si="9"/>
        <v>426</v>
      </c>
      <c r="J53" s="103">
        <f t="shared" si="9"/>
        <v>0</v>
      </c>
      <c r="K53" s="103">
        <f t="shared" si="9"/>
        <v>0</v>
      </c>
      <c r="L53" s="103">
        <f t="shared" si="9"/>
        <v>0</v>
      </c>
      <c r="M53" s="103">
        <f t="shared" si="9"/>
        <v>258</v>
      </c>
      <c r="N53" s="103">
        <f t="shared" si="9"/>
        <v>282</v>
      </c>
      <c r="O53" s="103">
        <f t="shared" si="9"/>
        <v>540</v>
      </c>
      <c r="P53" s="103">
        <f t="shared" si="9"/>
        <v>204</v>
      </c>
      <c r="Q53" s="103">
        <f t="shared" si="9"/>
        <v>208</v>
      </c>
      <c r="R53" s="103">
        <f t="shared" si="9"/>
        <v>412</v>
      </c>
      <c r="S53" s="103">
        <f>S54+S60+S62</f>
        <v>224</v>
      </c>
    </row>
    <row r="54" spans="1:19" ht="40.5" customHeight="1" x14ac:dyDescent="0.25">
      <c r="A54" s="77" t="s">
        <v>106</v>
      </c>
      <c r="B54" s="115" t="s">
        <v>107</v>
      </c>
      <c r="C54" s="116" t="s">
        <v>108</v>
      </c>
      <c r="D54" s="117">
        <f t="shared" ref="D54:S54" si="10">D55+D56+D57+D59+D58</f>
        <v>708</v>
      </c>
      <c r="E54" s="117">
        <f t="shared" si="10"/>
        <v>290</v>
      </c>
      <c r="F54" s="117">
        <f t="shared" si="10"/>
        <v>0</v>
      </c>
      <c r="G54" s="117">
        <v>36</v>
      </c>
      <c r="H54" s="117">
        <f t="shared" si="10"/>
        <v>684</v>
      </c>
      <c r="I54" s="117">
        <f t="shared" si="10"/>
        <v>290</v>
      </c>
      <c r="J54" s="117">
        <f t="shared" si="10"/>
        <v>0</v>
      </c>
      <c r="K54" s="117">
        <f t="shared" si="10"/>
        <v>0</v>
      </c>
      <c r="L54" s="117">
        <f t="shared" si="10"/>
        <v>0</v>
      </c>
      <c r="M54" s="117">
        <f t="shared" si="10"/>
        <v>188</v>
      </c>
      <c r="N54" s="117">
        <f t="shared" si="10"/>
        <v>216</v>
      </c>
      <c r="O54" s="117">
        <f t="shared" si="10"/>
        <v>404</v>
      </c>
      <c r="P54" s="117">
        <f t="shared" si="10"/>
        <v>148</v>
      </c>
      <c r="Q54" s="117">
        <f t="shared" si="10"/>
        <v>132</v>
      </c>
      <c r="R54" s="117">
        <f t="shared" si="10"/>
        <v>280</v>
      </c>
      <c r="S54" s="117">
        <f>S55+S56+S57+S59+S58</f>
        <v>176</v>
      </c>
    </row>
    <row r="55" spans="1:19" ht="32.25" customHeight="1" x14ac:dyDescent="0.25">
      <c r="A55" s="118" t="s">
        <v>109</v>
      </c>
      <c r="B55" s="119" t="s">
        <v>110</v>
      </c>
      <c r="C55" s="86" t="s">
        <v>84</v>
      </c>
      <c r="D55" s="120">
        <v>84</v>
      </c>
      <c r="E55" s="120">
        <v>32</v>
      </c>
      <c r="F55" s="121"/>
      <c r="G55" s="121">
        <v>12</v>
      </c>
      <c r="H55" s="122">
        <v>72</v>
      </c>
      <c r="I55" s="123">
        <v>32</v>
      </c>
      <c r="J55" s="124"/>
      <c r="K55" s="118"/>
      <c r="L55" s="125">
        <f>J55+K55</f>
        <v>0</v>
      </c>
      <c r="M55" s="126">
        <v>40</v>
      </c>
      <c r="N55" s="126">
        <v>32</v>
      </c>
      <c r="O55" s="125">
        <f>M55+N55</f>
        <v>72</v>
      </c>
      <c r="P55" s="126"/>
      <c r="Q55" s="127"/>
      <c r="R55" s="125">
        <f>P55+Q55</f>
        <v>0</v>
      </c>
      <c r="S55" s="128">
        <v>36</v>
      </c>
    </row>
    <row r="56" spans="1:19" ht="30" x14ac:dyDescent="0.25">
      <c r="A56" s="83" t="s">
        <v>111</v>
      </c>
      <c r="B56" s="129" t="s">
        <v>112</v>
      </c>
      <c r="C56" s="86" t="s">
        <v>91</v>
      </c>
      <c r="D56" s="86">
        <v>120</v>
      </c>
      <c r="E56" s="86">
        <v>54</v>
      </c>
      <c r="F56" s="87"/>
      <c r="G56" s="87">
        <v>12</v>
      </c>
      <c r="H56" s="88">
        <v>108</v>
      </c>
      <c r="I56" s="89">
        <v>54</v>
      </c>
      <c r="J56" s="90"/>
      <c r="K56" s="83"/>
      <c r="L56" s="91">
        <f>J56+K56</f>
        <v>0</v>
      </c>
      <c r="M56" s="126">
        <v>40</v>
      </c>
      <c r="N56" s="126">
        <v>32</v>
      </c>
      <c r="O56" s="91">
        <f>M56+N56</f>
        <v>72</v>
      </c>
      <c r="P56" s="93">
        <v>36</v>
      </c>
      <c r="Q56" s="94">
        <v>0</v>
      </c>
      <c r="R56" s="91">
        <f>P56+Q56</f>
        <v>36</v>
      </c>
      <c r="S56" s="96">
        <v>44</v>
      </c>
    </row>
    <row r="57" spans="1:19" ht="30" x14ac:dyDescent="0.25">
      <c r="A57" s="83" t="s">
        <v>113</v>
      </c>
      <c r="B57" s="130" t="s">
        <v>114</v>
      </c>
      <c r="C57" s="86" t="s">
        <v>75</v>
      </c>
      <c r="D57" s="86">
        <v>180</v>
      </c>
      <c r="E57" s="86">
        <v>68</v>
      </c>
      <c r="F57" s="87"/>
      <c r="G57" s="87"/>
      <c r="H57" s="88">
        <v>180</v>
      </c>
      <c r="I57" s="89">
        <v>68</v>
      </c>
      <c r="J57" s="90"/>
      <c r="K57" s="83"/>
      <c r="L57" s="91">
        <f>J57+K57</f>
        <v>0</v>
      </c>
      <c r="M57" s="93">
        <v>108</v>
      </c>
      <c r="N57" s="93">
        <v>72</v>
      </c>
      <c r="O57" s="91">
        <f>M57+N57</f>
        <v>180</v>
      </c>
      <c r="P57" s="93"/>
      <c r="Q57" s="94"/>
      <c r="R57" s="91">
        <f>P57+Q57</f>
        <v>0</v>
      </c>
      <c r="S57" s="96">
        <v>44</v>
      </c>
    </row>
    <row r="58" spans="1:19" ht="30" x14ac:dyDescent="0.25">
      <c r="A58" s="83" t="s">
        <v>115</v>
      </c>
      <c r="B58" s="131" t="s">
        <v>116</v>
      </c>
      <c r="C58" s="86" t="s">
        <v>77</v>
      </c>
      <c r="D58" s="110">
        <v>144</v>
      </c>
      <c r="E58" s="110">
        <v>54</v>
      </c>
      <c r="F58" s="87"/>
      <c r="G58" s="87"/>
      <c r="H58" s="88">
        <v>144</v>
      </c>
      <c r="I58" s="89">
        <v>54</v>
      </c>
      <c r="J58" s="90"/>
      <c r="K58" s="83"/>
      <c r="L58" s="91"/>
      <c r="M58" s="93">
        <v>0</v>
      </c>
      <c r="N58" s="93">
        <v>36</v>
      </c>
      <c r="O58" s="91">
        <f>M58+N58</f>
        <v>36</v>
      </c>
      <c r="P58" s="93">
        <v>36</v>
      </c>
      <c r="Q58" s="94">
        <v>72</v>
      </c>
      <c r="R58" s="91">
        <f>P58+Q58</f>
        <v>108</v>
      </c>
      <c r="S58" s="96">
        <v>22</v>
      </c>
    </row>
    <row r="59" spans="1:19" ht="30" x14ac:dyDescent="0.25">
      <c r="A59" s="83" t="s">
        <v>117</v>
      </c>
      <c r="B59" s="131" t="s">
        <v>157</v>
      </c>
      <c r="C59" s="86" t="s">
        <v>77</v>
      </c>
      <c r="D59" s="132">
        <v>180</v>
      </c>
      <c r="E59" s="110">
        <v>82</v>
      </c>
      <c r="F59" s="87"/>
      <c r="G59" s="87"/>
      <c r="H59" s="88">
        <v>180</v>
      </c>
      <c r="I59" s="89">
        <v>82</v>
      </c>
      <c r="J59" s="90"/>
      <c r="K59" s="83"/>
      <c r="L59" s="91">
        <f>J59+K59</f>
        <v>0</v>
      </c>
      <c r="M59" s="93">
        <v>0</v>
      </c>
      <c r="N59" s="93">
        <v>44</v>
      </c>
      <c r="O59" s="91">
        <f>M59+N59</f>
        <v>44</v>
      </c>
      <c r="P59" s="93">
        <v>76</v>
      </c>
      <c r="Q59" s="94">
        <v>60</v>
      </c>
      <c r="R59" s="91">
        <f>P59+Q59</f>
        <v>136</v>
      </c>
      <c r="S59" s="96">
        <v>30</v>
      </c>
    </row>
    <row r="60" spans="1:19" ht="59.5" customHeight="1" thickTop="1" thickBot="1" x14ac:dyDescent="0.3">
      <c r="A60" s="77" t="s">
        <v>118</v>
      </c>
      <c r="B60" s="133" t="s">
        <v>163</v>
      </c>
      <c r="C60" s="134" t="s">
        <v>119</v>
      </c>
      <c r="D60" s="82">
        <f>SUM(D61:D61)</f>
        <v>280</v>
      </c>
      <c r="E60" s="82"/>
      <c r="F60" s="82">
        <f t="shared" ref="F60:S60" si="11">SUM(F61:F61)</f>
        <v>0</v>
      </c>
      <c r="G60" s="82">
        <v>24</v>
      </c>
      <c r="H60" s="82">
        <f t="shared" si="11"/>
        <v>268</v>
      </c>
      <c r="I60" s="135">
        <f t="shared" si="11"/>
        <v>136</v>
      </c>
      <c r="J60" s="117">
        <f t="shared" si="11"/>
        <v>0</v>
      </c>
      <c r="K60" s="82">
        <f t="shared" si="11"/>
        <v>0</v>
      </c>
      <c r="L60" s="135">
        <f t="shared" si="11"/>
        <v>0</v>
      </c>
      <c r="M60" s="117">
        <f t="shared" si="11"/>
        <v>70</v>
      </c>
      <c r="N60" s="82">
        <f t="shared" si="11"/>
        <v>66</v>
      </c>
      <c r="O60" s="135">
        <f t="shared" si="11"/>
        <v>136</v>
      </c>
      <c r="P60" s="117">
        <f t="shared" si="11"/>
        <v>56</v>
      </c>
      <c r="Q60" s="82">
        <f t="shared" si="11"/>
        <v>76</v>
      </c>
      <c r="R60" s="135">
        <f t="shared" si="11"/>
        <v>132</v>
      </c>
      <c r="S60" s="136">
        <f t="shared" si="11"/>
        <v>12</v>
      </c>
    </row>
    <row r="61" spans="1:19" ht="50.5" thickBot="1" x14ac:dyDescent="0.3">
      <c r="A61" s="83" t="s">
        <v>120</v>
      </c>
      <c r="B61" s="235" t="s">
        <v>162</v>
      </c>
      <c r="C61" s="137" t="s">
        <v>121</v>
      </c>
      <c r="D61" s="120">
        <v>280</v>
      </c>
      <c r="E61" s="120">
        <v>136</v>
      </c>
      <c r="F61" s="87"/>
      <c r="G61" s="87">
        <v>12</v>
      </c>
      <c r="H61" s="88">
        <v>268</v>
      </c>
      <c r="I61" s="89">
        <v>136</v>
      </c>
      <c r="J61" s="90"/>
      <c r="K61" s="83"/>
      <c r="L61" s="91">
        <f>J61+K61</f>
        <v>0</v>
      </c>
      <c r="M61" s="93">
        <v>70</v>
      </c>
      <c r="N61" s="93">
        <v>66</v>
      </c>
      <c r="O61" s="91">
        <f>M61+N61</f>
        <v>136</v>
      </c>
      <c r="P61" s="93">
        <v>56</v>
      </c>
      <c r="Q61" s="94">
        <v>76</v>
      </c>
      <c r="R61" s="91">
        <f>P61+Q61</f>
        <v>132</v>
      </c>
      <c r="S61" s="96">
        <v>12</v>
      </c>
    </row>
    <row r="62" spans="1:19" ht="30.5" thickBot="1" x14ac:dyDescent="0.3">
      <c r="A62" s="77"/>
      <c r="B62" s="138" t="s">
        <v>122</v>
      </c>
      <c r="C62" s="139"/>
      <c r="D62" s="140">
        <f>D64+D65+D66+D63</f>
        <v>540</v>
      </c>
      <c r="E62" s="140">
        <f>E64+E65+E66+E63</f>
        <v>540</v>
      </c>
      <c r="F62" s="141">
        <v>15</v>
      </c>
      <c r="G62" s="141"/>
      <c r="H62" s="142" t="s">
        <v>123</v>
      </c>
      <c r="I62" s="143"/>
      <c r="J62" s="144"/>
      <c r="K62" s="142"/>
      <c r="L62" s="145"/>
      <c r="M62" s="146">
        <f t="shared" ref="M62:S62" si="12">SUM(M63:M66)</f>
        <v>0</v>
      </c>
      <c r="N62" s="146">
        <f t="shared" si="12"/>
        <v>180</v>
      </c>
      <c r="O62" s="146">
        <f t="shared" si="12"/>
        <v>180</v>
      </c>
      <c r="P62" s="146">
        <f t="shared" si="12"/>
        <v>36</v>
      </c>
      <c r="Q62" s="146">
        <f t="shared" si="12"/>
        <v>324</v>
      </c>
      <c r="R62" s="146">
        <f t="shared" si="12"/>
        <v>360</v>
      </c>
      <c r="S62" s="146">
        <f t="shared" si="12"/>
        <v>36</v>
      </c>
    </row>
    <row r="63" spans="1:19" ht="20" x14ac:dyDescent="0.25">
      <c r="A63" s="147" t="s">
        <v>124</v>
      </c>
      <c r="B63" s="109" t="s">
        <v>107</v>
      </c>
      <c r="C63" s="100" t="s">
        <v>75</v>
      </c>
      <c r="D63" s="100">
        <v>36</v>
      </c>
      <c r="E63" s="100">
        <v>36</v>
      </c>
      <c r="F63" s="148"/>
      <c r="G63" s="148"/>
      <c r="H63" s="94"/>
      <c r="I63" s="149"/>
      <c r="J63" s="149"/>
      <c r="K63" s="94"/>
      <c r="L63" s="94"/>
      <c r="M63" s="94"/>
      <c r="N63" s="94">
        <v>36</v>
      </c>
      <c r="O63" s="123">
        <f>M63+N63</f>
        <v>36</v>
      </c>
      <c r="P63" s="94"/>
      <c r="Q63" s="94"/>
      <c r="R63" s="123">
        <f>P63+Q63</f>
        <v>0</v>
      </c>
      <c r="S63" s="150">
        <v>36</v>
      </c>
    </row>
    <row r="64" spans="1:19" ht="20" x14ac:dyDescent="0.25">
      <c r="A64" s="66" t="s">
        <v>125</v>
      </c>
      <c r="B64" s="151" t="s">
        <v>107</v>
      </c>
      <c r="C64" s="152" t="s">
        <v>77</v>
      </c>
      <c r="D64" s="153">
        <v>360</v>
      </c>
      <c r="E64" s="153">
        <v>360</v>
      </c>
      <c r="F64" s="154"/>
      <c r="G64" s="154"/>
      <c r="H64" s="155"/>
      <c r="I64" s="156"/>
      <c r="J64" s="157"/>
      <c r="K64" s="127"/>
      <c r="L64" s="123"/>
      <c r="M64" s="126"/>
      <c r="N64" s="126">
        <v>144</v>
      </c>
      <c r="O64" s="123">
        <f>M64+N64</f>
        <v>144</v>
      </c>
      <c r="P64" s="126"/>
      <c r="Q64" s="127">
        <v>216</v>
      </c>
      <c r="R64" s="123">
        <f>P64+Q64</f>
        <v>216</v>
      </c>
      <c r="S64" s="128"/>
    </row>
    <row r="65" spans="1:19" ht="57" customHeight="1" x14ac:dyDescent="0.25">
      <c r="A65" s="158" t="s">
        <v>126</v>
      </c>
      <c r="B65" s="129" t="s">
        <v>159</v>
      </c>
      <c r="C65" s="213" t="s">
        <v>127</v>
      </c>
      <c r="D65" s="159">
        <v>36</v>
      </c>
      <c r="E65" s="159">
        <v>36</v>
      </c>
      <c r="F65" s="148"/>
      <c r="G65" s="148"/>
      <c r="H65" s="160"/>
      <c r="I65" s="161"/>
      <c r="J65" s="162"/>
      <c r="K65" s="94"/>
      <c r="L65" s="89"/>
      <c r="M65" s="93"/>
      <c r="N65" s="93"/>
      <c r="O65" s="89">
        <f>M65+N65</f>
        <v>0</v>
      </c>
      <c r="P65" s="93">
        <v>36</v>
      </c>
      <c r="Q65" s="94"/>
      <c r="R65" s="89">
        <f>P65+Q65</f>
        <v>36</v>
      </c>
      <c r="S65" s="96"/>
    </row>
    <row r="66" spans="1:19" ht="50" x14ac:dyDescent="0.25">
      <c r="A66" s="158" t="s">
        <v>128</v>
      </c>
      <c r="B66" s="129" t="s">
        <v>159</v>
      </c>
      <c r="C66" s="213"/>
      <c r="D66" s="159">
        <v>108</v>
      </c>
      <c r="E66" s="159">
        <v>108</v>
      </c>
      <c r="F66" s="148"/>
      <c r="G66" s="148"/>
      <c r="H66" s="160"/>
      <c r="I66" s="161"/>
      <c r="J66" s="162"/>
      <c r="K66" s="94"/>
      <c r="L66" s="89"/>
      <c r="M66" s="93"/>
      <c r="N66" s="93"/>
      <c r="O66" s="89">
        <f>M66+N66</f>
        <v>0</v>
      </c>
      <c r="P66" s="93"/>
      <c r="Q66" s="94">
        <v>108</v>
      </c>
      <c r="R66" s="89">
        <f>P66+Q66</f>
        <v>108</v>
      </c>
      <c r="S66" s="96"/>
    </row>
    <row r="67" spans="1:19" x14ac:dyDescent="0.25">
      <c r="A67" s="163"/>
      <c r="B67" s="102" t="s">
        <v>129</v>
      </c>
      <c r="C67" s="164"/>
      <c r="D67" s="78"/>
      <c r="E67" s="78"/>
      <c r="F67" s="165">
        <v>3</v>
      </c>
      <c r="G67" s="165"/>
      <c r="H67" s="166"/>
      <c r="I67" s="167"/>
      <c r="J67" s="168"/>
      <c r="K67" s="169"/>
      <c r="L67" s="77" t="s">
        <v>123</v>
      </c>
      <c r="M67" s="170"/>
      <c r="N67" s="171"/>
      <c r="O67" s="82" t="s">
        <v>123</v>
      </c>
      <c r="P67" s="172"/>
      <c r="Q67" s="171">
        <v>3</v>
      </c>
      <c r="R67" s="82" t="s">
        <v>123</v>
      </c>
      <c r="S67" s="96"/>
    </row>
    <row r="68" spans="1:19" x14ac:dyDescent="0.25">
      <c r="A68" s="94"/>
      <c r="B68" s="173" t="s">
        <v>130</v>
      </c>
      <c r="C68" s="174"/>
      <c r="D68" s="57"/>
      <c r="E68" s="57"/>
      <c r="F68" s="148">
        <v>1</v>
      </c>
      <c r="G68" s="148"/>
      <c r="H68" s="149"/>
      <c r="I68" s="175"/>
      <c r="J68" s="162"/>
      <c r="K68" s="176"/>
      <c r="L68" s="177"/>
      <c r="M68" s="178"/>
      <c r="N68" s="178"/>
      <c r="O68" s="94" t="s">
        <v>123</v>
      </c>
      <c r="P68" s="99"/>
      <c r="Q68" s="178">
        <v>1</v>
      </c>
      <c r="R68" s="94" t="s">
        <v>123</v>
      </c>
      <c r="S68" s="96"/>
    </row>
    <row r="69" spans="1:19" x14ac:dyDescent="0.25">
      <c r="A69" s="94"/>
      <c r="B69" s="173" t="s">
        <v>131</v>
      </c>
      <c r="C69" s="174"/>
      <c r="D69" s="57"/>
      <c r="E69" s="57"/>
      <c r="F69" s="148">
        <v>1</v>
      </c>
      <c r="G69" s="148"/>
      <c r="H69" s="149"/>
      <c r="I69" s="175"/>
      <c r="J69" s="162"/>
      <c r="K69" s="176"/>
      <c r="L69" s="179"/>
      <c r="M69" s="178"/>
      <c r="N69" s="178"/>
      <c r="O69" s="94" t="s">
        <v>123</v>
      </c>
      <c r="P69" s="99"/>
      <c r="Q69" s="178">
        <v>1</v>
      </c>
      <c r="R69" s="94" t="s">
        <v>123</v>
      </c>
      <c r="S69" s="96"/>
    </row>
    <row r="70" spans="1:19" x14ac:dyDescent="0.25">
      <c r="A70" s="94"/>
      <c r="B70" s="173" t="s">
        <v>161</v>
      </c>
      <c r="C70" s="174"/>
      <c r="D70" s="57"/>
      <c r="E70" s="57"/>
      <c r="F70" s="148">
        <v>1</v>
      </c>
      <c r="G70" s="148"/>
      <c r="H70" s="149"/>
      <c r="I70" s="175"/>
      <c r="J70" s="162"/>
      <c r="K70" s="176"/>
      <c r="L70" s="179"/>
      <c r="M70" s="178"/>
      <c r="N70" s="178"/>
      <c r="O70" s="94" t="s">
        <v>123</v>
      </c>
      <c r="P70" s="99"/>
      <c r="Q70" s="178">
        <v>1</v>
      </c>
      <c r="R70" s="94" t="s">
        <v>123</v>
      </c>
      <c r="S70" s="96"/>
    </row>
    <row r="71" spans="1:19" x14ac:dyDescent="0.25">
      <c r="A71" s="180"/>
      <c r="B71" s="181" t="s">
        <v>132</v>
      </c>
      <c r="C71" s="182"/>
      <c r="D71" s="183">
        <f>SUM(D10+D31)</f>
        <v>4950</v>
      </c>
      <c r="E71" s="183"/>
      <c r="F71" s="183">
        <f>SUM(F10+F31)</f>
        <v>774</v>
      </c>
      <c r="G71" s="183"/>
      <c r="H71" s="183">
        <f>SUM(H10+H31)</f>
        <v>3576</v>
      </c>
      <c r="I71" s="183">
        <f>SUM(I10+I31)</f>
        <v>1907</v>
      </c>
      <c r="J71" s="184">
        <f>J10</f>
        <v>612</v>
      </c>
      <c r="K71" s="184">
        <f>K10</f>
        <v>792</v>
      </c>
      <c r="L71" s="184">
        <f>L10</f>
        <v>1404</v>
      </c>
      <c r="M71" s="184">
        <f t="shared" ref="M71:S71" si="13">M31</f>
        <v>612</v>
      </c>
      <c r="N71" s="184">
        <f t="shared" si="13"/>
        <v>684</v>
      </c>
      <c r="O71" s="184">
        <f t="shared" si="13"/>
        <v>1296</v>
      </c>
      <c r="P71" s="184">
        <f t="shared" si="13"/>
        <v>504</v>
      </c>
      <c r="Q71" s="184">
        <f t="shared" si="13"/>
        <v>372</v>
      </c>
      <c r="R71" s="183">
        <f>R31</f>
        <v>876</v>
      </c>
      <c r="S71" s="185">
        <f t="shared" si="13"/>
        <v>864</v>
      </c>
    </row>
    <row r="72" spans="1:19" x14ac:dyDescent="0.25">
      <c r="A72" s="214"/>
      <c r="B72" s="214"/>
      <c r="C72" s="229" t="s">
        <v>133</v>
      </c>
      <c r="D72" s="187"/>
      <c r="E72" s="187"/>
      <c r="F72" s="215" t="s">
        <v>134</v>
      </c>
      <c r="G72" s="215"/>
      <c r="H72" s="215"/>
      <c r="I72" s="215"/>
      <c r="J72" s="188">
        <v>11</v>
      </c>
      <c r="K72" s="188">
        <v>11</v>
      </c>
      <c r="L72" s="189">
        <f>J72+K72</f>
        <v>22</v>
      </c>
      <c r="M72" s="190">
        <v>14</v>
      </c>
      <c r="N72" s="188">
        <v>16</v>
      </c>
      <c r="O72" s="189">
        <f>M72+N72</f>
        <v>30</v>
      </c>
      <c r="P72" s="190">
        <v>15</v>
      </c>
      <c r="Q72" s="188">
        <v>13</v>
      </c>
      <c r="R72" s="189">
        <f>P72+Q72</f>
        <v>28</v>
      </c>
      <c r="S72" s="191"/>
    </row>
    <row r="73" spans="1:19" ht="21.75" customHeight="1" x14ac:dyDescent="0.25">
      <c r="A73" s="214"/>
      <c r="B73" s="214"/>
      <c r="C73" s="229"/>
      <c r="D73" s="187"/>
      <c r="E73" s="192"/>
      <c r="F73" s="216" t="s">
        <v>135</v>
      </c>
      <c r="G73" s="216"/>
      <c r="H73" s="216"/>
      <c r="I73" s="216"/>
      <c r="J73" s="188"/>
      <c r="K73" s="188">
        <v>1</v>
      </c>
      <c r="L73" s="189">
        <f>J73+K73</f>
        <v>1</v>
      </c>
      <c r="M73" s="190"/>
      <c r="N73" s="188"/>
      <c r="O73" s="189"/>
      <c r="P73" s="190"/>
      <c r="Q73" s="188"/>
      <c r="R73" s="189"/>
      <c r="S73" s="191"/>
    </row>
    <row r="74" spans="1:19" ht="12.65" customHeight="1" x14ac:dyDescent="0.25">
      <c r="A74" s="214"/>
      <c r="B74" s="214"/>
      <c r="C74" s="229"/>
      <c r="D74" s="187"/>
      <c r="E74" s="192"/>
      <c r="F74" s="216" t="s">
        <v>136</v>
      </c>
      <c r="G74" s="216"/>
      <c r="H74" s="216"/>
      <c r="I74" s="216"/>
      <c r="J74" s="188"/>
      <c r="K74" s="188"/>
      <c r="L74" s="189"/>
      <c r="M74" s="190"/>
      <c r="N74" s="188"/>
      <c r="O74" s="189"/>
      <c r="P74" s="190"/>
      <c r="Q74" s="188"/>
      <c r="R74" s="189"/>
      <c r="S74" s="191"/>
    </row>
    <row r="75" spans="1:19" x14ac:dyDescent="0.25">
      <c r="A75" s="214"/>
      <c r="B75" s="214"/>
      <c r="C75" s="229"/>
      <c r="D75" s="187"/>
      <c r="E75" s="187"/>
      <c r="F75" s="215" t="s">
        <v>137</v>
      </c>
      <c r="G75" s="215"/>
      <c r="H75" s="215"/>
      <c r="I75" s="215"/>
      <c r="J75" s="193"/>
      <c r="K75" s="193"/>
      <c r="L75" s="189"/>
      <c r="M75" s="194"/>
      <c r="N75" s="193"/>
      <c r="O75" s="189"/>
      <c r="P75" s="195">
        <v>1</v>
      </c>
      <c r="Q75" s="196"/>
      <c r="R75" s="189">
        <f>P75+Q75</f>
        <v>1</v>
      </c>
      <c r="S75" s="197"/>
    </row>
    <row r="76" spans="1:19" ht="45" customHeight="1" x14ac:dyDescent="0.25">
      <c r="A76" s="214"/>
      <c r="B76" s="214"/>
      <c r="C76" s="229"/>
      <c r="D76" s="192"/>
      <c r="E76" s="192"/>
      <c r="F76" s="216" t="s">
        <v>138</v>
      </c>
      <c r="G76" s="216"/>
      <c r="H76" s="216"/>
      <c r="I76" s="216"/>
      <c r="J76" s="193">
        <v>0</v>
      </c>
      <c r="K76" s="193">
        <v>3</v>
      </c>
      <c r="L76" s="189">
        <f>J76+K76</f>
        <v>3</v>
      </c>
      <c r="M76" s="195">
        <v>0</v>
      </c>
      <c r="N76" s="196">
        <v>3</v>
      </c>
      <c r="O76" s="189">
        <f>M76+N76</f>
        <v>3</v>
      </c>
      <c r="P76" s="195">
        <v>2</v>
      </c>
      <c r="Q76" s="196">
        <v>4</v>
      </c>
      <c r="R76" s="189">
        <f>P76+Q76</f>
        <v>6</v>
      </c>
      <c r="S76" s="197"/>
    </row>
    <row r="77" spans="1:19" x14ac:dyDescent="0.25">
      <c r="A77" s="214"/>
      <c r="B77" s="214"/>
      <c r="C77" s="229"/>
      <c r="D77" s="186"/>
      <c r="E77" s="186"/>
      <c r="F77" s="217" t="s">
        <v>139</v>
      </c>
      <c r="G77" s="217"/>
      <c r="H77" s="217"/>
      <c r="I77" s="217"/>
      <c r="J77" s="198">
        <v>3</v>
      </c>
      <c r="K77" s="198">
        <v>8</v>
      </c>
      <c r="L77" s="199">
        <f>J77+K77</f>
        <v>11</v>
      </c>
      <c r="M77" s="200">
        <v>2</v>
      </c>
      <c r="N77" s="198">
        <v>5</v>
      </c>
      <c r="O77" s="199">
        <f>M77+N77</f>
        <v>7</v>
      </c>
      <c r="P77" s="201">
        <v>4</v>
      </c>
      <c r="Q77" s="202">
        <v>7</v>
      </c>
      <c r="R77" s="199">
        <f>P77+Q77</f>
        <v>11</v>
      </c>
      <c r="S77" s="203"/>
    </row>
    <row r="78" spans="1:19" x14ac:dyDescent="0.25">
      <c r="A78" s="204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</row>
    <row r="79" spans="1:19" ht="35" customHeight="1" x14ac:dyDescent="0.25">
      <c r="A79" s="204"/>
      <c r="B79" s="205" t="s">
        <v>140</v>
      </c>
      <c r="C79" s="218" t="s">
        <v>141</v>
      </c>
      <c r="D79" s="218"/>
      <c r="E79" s="218"/>
      <c r="F79" s="218"/>
      <c r="G79" s="221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</row>
    <row r="80" spans="1:19" ht="21" customHeight="1" x14ac:dyDescent="0.25">
      <c r="A80" s="204"/>
      <c r="B80" s="206" t="s">
        <v>142</v>
      </c>
      <c r="C80" s="219" t="s">
        <v>143</v>
      </c>
      <c r="D80" s="219"/>
      <c r="E80" s="219"/>
      <c r="F80" s="219"/>
      <c r="G80" s="222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</row>
    <row r="81" spans="1:18" ht="29.5" customHeight="1" x14ac:dyDescent="0.25">
      <c r="A81" s="204"/>
      <c r="B81" s="206" t="s">
        <v>144</v>
      </c>
      <c r="C81" s="219" t="s">
        <v>145</v>
      </c>
      <c r="D81" s="219"/>
      <c r="E81" s="219"/>
      <c r="F81" s="219"/>
      <c r="G81" s="222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</row>
    <row r="82" spans="1:18" x14ac:dyDescent="0.25">
      <c r="A82" s="204"/>
      <c r="B82" s="206" t="s">
        <v>146</v>
      </c>
      <c r="C82" s="220" t="s">
        <v>147</v>
      </c>
      <c r="D82" s="220"/>
      <c r="E82" s="220"/>
      <c r="F82" s="220"/>
      <c r="G82" s="223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</row>
    <row r="83" spans="1:18" x14ac:dyDescent="0.25">
      <c r="A83" s="204"/>
      <c r="B83" s="206" t="s">
        <v>148</v>
      </c>
      <c r="C83" s="231" t="s">
        <v>149</v>
      </c>
      <c r="D83" s="232"/>
      <c r="E83" s="232"/>
      <c r="F83" s="233"/>
      <c r="G83" s="223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</row>
    <row r="84" spans="1:18" ht="14" customHeight="1" x14ac:dyDescent="0.25">
      <c r="A84" s="204"/>
      <c r="B84" s="206" t="s">
        <v>150</v>
      </c>
      <c r="C84" s="219" t="s">
        <v>151</v>
      </c>
      <c r="D84" s="219"/>
      <c r="E84" s="219"/>
      <c r="F84" s="219"/>
      <c r="G84" s="222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</row>
    <row r="85" spans="1:18" x14ac:dyDescent="0.25">
      <c r="A85" s="204"/>
      <c r="B85" s="207" t="s">
        <v>160</v>
      </c>
      <c r="C85" s="208" t="s">
        <v>152</v>
      </c>
      <c r="D85" s="208"/>
      <c r="E85" s="208"/>
      <c r="F85" s="208"/>
      <c r="G85" s="22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</row>
    <row r="86" spans="1:18" x14ac:dyDescent="0.25">
      <c r="A86" s="204"/>
      <c r="B86" s="209"/>
      <c r="C86" s="209"/>
      <c r="D86" s="209"/>
      <c r="E86" s="209"/>
      <c r="F86" s="209"/>
      <c r="G86" s="209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</row>
    <row r="87" spans="1:18" x14ac:dyDescent="0.25">
      <c r="A87" s="204"/>
      <c r="B87" s="204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</row>
    <row r="88" spans="1:18" x14ac:dyDescent="0.25">
      <c r="A88" s="204"/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</row>
    <row r="89" spans="1:18" x14ac:dyDescent="0.25">
      <c r="A89" s="204"/>
      <c r="B89" s="204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4"/>
    </row>
    <row r="90" spans="1:18" x14ac:dyDescent="0.25">
      <c r="A90" s="204"/>
      <c r="B90" s="204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</row>
    <row r="91" spans="1:18" x14ac:dyDescent="0.25">
      <c r="A91" s="204"/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</row>
    <row r="92" spans="1:18" x14ac:dyDescent="0.25">
      <c r="A92" s="204"/>
      <c r="B92" s="204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</row>
    <row r="93" spans="1:18" x14ac:dyDescent="0.25">
      <c r="A93" s="204"/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</row>
    <row r="94" spans="1:18" x14ac:dyDescent="0.25">
      <c r="A94" s="204"/>
      <c r="B94" s="204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</row>
    <row r="95" spans="1:18" x14ac:dyDescent="0.25">
      <c r="A95" s="204"/>
      <c r="B95" s="204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  <c r="R95" s="204"/>
    </row>
    <row r="96" spans="1:18" x14ac:dyDescent="0.25">
      <c r="A96" s="204"/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</row>
    <row r="97" spans="1:18" x14ac:dyDescent="0.25">
      <c r="A97" s="204"/>
      <c r="B97" s="204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</row>
    <row r="98" spans="1:18" x14ac:dyDescent="0.25">
      <c r="A98" s="204"/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</row>
    <row r="99" spans="1:18" x14ac:dyDescent="0.25">
      <c r="A99" s="204"/>
      <c r="B99" s="204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</row>
    <row r="100" spans="1:18" x14ac:dyDescent="0.25">
      <c r="A100" s="204"/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</row>
    <row r="101" spans="1:18" x14ac:dyDescent="0.25">
      <c r="A101" s="204"/>
      <c r="B101" s="204"/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</row>
    <row r="102" spans="1:18" x14ac:dyDescent="0.25">
      <c r="A102" s="204"/>
      <c r="B102" s="204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</row>
    <row r="103" spans="1:18" x14ac:dyDescent="0.25">
      <c r="A103" s="204"/>
      <c r="B103" s="204"/>
      <c r="C103" s="204"/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/>
      <c r="Q103" s="204"/>
      <c r="R103" s="204"/>
    </row>
    <row r="104" spans="1:18" x14ac:dyDescent="0.25">
      <c r="A104" s="204"/>
      <c r="B104" s="204"/>
      <c r="C104" s="204"/>
      <c r="D104" s="204"/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</row>
    <row r="105" spans="1:18" x14ac:dyDescent="0.25">
      <c r="A105" s="204"/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</row>
    <row r="106" spans="1:18" x14ac:dyDescent="0.25">
      <c r="A106" s="204"/>
      <c r="B106" s="204"/>
      <c r="C106" s="204"/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</row>
    <row r="107" spans="1:18" x14ac:dyDescent="0.25">
      <c r="A107" s="204"/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</row>
    <row r="108" spans="1:18" x14ac:dyDescent="0.25">
      <c r="A108" s="204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</row>
    <row r="109" spans="1:18" x14ac:dyDescent="0.25">
      <c r="A109" s="204"/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</row>
    <row r="110" spans="1:18" x14ac:dyDescent="0.25">
      <c r="A110" s="204"/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  <c r="O110" s="204"/>
      <c r="P110" s="204"/>
      <c r="Q110" s="204"/>
      <c r="R110" s="204"/>
    </row>
    <row r="111" spans="1:18" x14ac:dyDescent="0.25">
      <c r="A111" s="204"/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</row>
    <row r="112" spans="1:18" x14ac:dyDescent="0.25">
      <c r="A112" s="204"/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</row>
    <row r="113" spans="1:18" x14ac:dyDescent="0.25">
      <c r="A113" s="204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4"/>
    </row>
    <row r="114" spans="1:18" x14ac:dyDescent="0.25">
      <c r="A114" s="204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</row>
    <row r="115" spans="1:18" x14ac:dyDescent="0.25">
      <c r="A115" s="204"/>
      <c r="B115" s="204"/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</row>
    <row r="116" spans="1:18" x14ac:dyDescent="0.25">
      <c r="A116" s="204"/>
      <c r="B116" s="204"/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</row>
    <row r="117" spans="1:18" x14ac:dyDescent="0.25">
      <c r="A117" s="204"/>
      <c r="B117" s="204"/>
      <c r="C117" s="204"/>
      <c r="D117" s="204"/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</row>
    <row r="118" spans="1:18" x14ac:dyDescent="0.25">
      <c r="A118" s="204"/>
      <c r="B118" s="204"/>
      <c r="C118" s="204"/>
      <c r="D118" s="204"/>
      <c r="E118" s="204"/>
      <c r="F118" s="204"/>
      <c r="G118" s="204"/>
      <c r="H118" s="204"/>
      <c r="I118" s="204"/>
      <c r="J118" s="204"/>
      <c r="K118" s="204"/>
      <c r="L118" s="204"/>
      <c r="M118" s="204"/>
      <c r="N118" s="204"/>
      <c r="O118" s="204"/>
      <c r="P118" s="204"/>
      <c r="Q118" s="204"/>
      <c r="R118" s="204"/>
    </row>
    <row r="119" spans="1:18" x14ac:dyDescent="0.25">
      <c r="A119" s="204"/>
      <c r="B119" s="204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4"/>
      <c r="Q119" s="204"/>
      <c r="R119" s="204"/>
    </row>
    <row r="120" spans="1:18" x14ac:dyDescent="0.25">
      <c r="A120" s="204"/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4"/>
      <c r="P120" s="204"/>
      <c r="Q120" s="204"/>
      <c r="R120" s="204"/>
    </row>
    <row r="121" spans="1:18" x14ac:dyDescent="0.25">
      <c r="A121" s="204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</row>
    <row r="122" spans="1:18" x14ac:dyDescent="0.25">
      <c r="A122" s="204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</row>
    <row r="123" spans="1:18" x14ac:dyDescent="0.25">
      <c r="A123" s="204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</row>
    <row r="124" spans="1:18" x14ac:dyDescent="0.25">
      <c r="A124" s="204"/>
      <c r="B124" s="204"/>
      <c r="C124" s="204"/>
      <c r="D124" s="204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4"/>
    </row>
    <row r="125" spans="1:18" x14ac:dyDescent="0.25">
      <c r="A125" s="204"/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</row>
    <row r="126" spans="1:18" x14ac:dyDescent="0.25">
      <c r="A126" s="204"/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</row>
    <row r="127" spans="1:18" x14ac:dyDescent="0.25">
      <c r="A127" s="204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</row>
    <row r="128" spans="1:18" x14ac:dyDescent="0.25">
      <c r="A128" s="204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</row>
    <row r="129" spans="1:18" x14ac:dyDescent="0.25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</row>
    <row r="130" spans="1:18" x14ac:dyDescent="0.25">
      <c r="A130" s="204"/>
      <c r="B130" s="204"/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4"/>
      <c r="R130" s="204"/>
    </row>
    <row r="131" spans="1:18" x14ac:dyDescent="0.25">
      <c r="A131" s="204"/>
      <c r="B131" s="204"/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</row>
    <row r="132" spans="1:18" x14ac:dyDescent="0.25">
      <c r="A132" s="204"/>
      <c r="B132" s="204"/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</row>
    <row r="133" spans="1:18" x14ac:dyDescent="0.25">
      <c r="A133" s="204"/>
      <c r="B133" s="204"/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</row>
    <row r="134" spans="1:18" x14ac:dyDescent="0.25">
      <c r="A134" s="204"/>
      <c r="B134" s="204"/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</row>
    <row r="135" spans="1:18" x14ac:dyDescent="0.25">
      <c r="A135" s="204"/>
      <c r="B135" s="204"/>
      <c r="C135" s="204"/>
      <c r="D135" s="204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</row>
    <row r="136" spans="1:18" x14ac:dyDescent="0.25">
      <c r="A136" s="204"/>
      <c r="B136" s="204"/>
      <c r="C136" s="204"/>
      <c r="D136" s="204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</row>
    <row r="137" spans="1:18" x14ac:dyDescent="0.25">
      <c r="A137" s="204"/>
      <c r="B137" s="204"/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</row>
    <row r="138" spans="1:18" x14ac:dyDescent="0.25">
      <c r="A138" s="204"/>
      <c r="B138" s="204"/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</row>
    <row r="139" spans="1:18" x14ac:dyDescent="0.25">
      <c r="A139" s="204"/>
      <c r="B139" s="204"/>
      <c r="C139" s="204"/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</row>
    <row r="140" spans="1:18" x14ac:dyDescent="0.25">
      <c r="A140" s="204"/>
      <c r="B140" s="204"/>
      <c r="C140" s="204"/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</row>
    <row r="141" spans="1:18" x14ac:dyDescent="0.25">
      <c r="A141" s="204"/>
      <c r="B141" s="204"/>
      <c r="C141" s="204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</row>
    <row r="142" spans="1:18" x14ac:dyDescent="0.25">
      <c r="A142" s="204"/>
      <c r="B142" s="204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</row>
    <row r="143" spans="1:18" x14ac:dyDescent="0.25">
      <c r="A143" s="204"/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</row>
    <row r="144" spans="1:18" x14ac:dyDescent="0.25">
      <c r="A144" s="204"/>
      <c r="B144" s="204"/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</row>
    <row r="145" spans="1:18" x14ac:dyDescent="0.25">
      <c r="A145" s="204"/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</row>
    <row r="146" spans="1:18" x14ac:dyDescent="0.25">
      <c r="A146" s="204"/>
      <c r="B146" s="204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</row>
    <row r="147" spans="1:18" x14ac:dyDescent="0.25">
      <c r="A147" s="204"/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</row>
    <row r="148" spans="1:18" x14ac:dyDescent="0.25">
      <c r="A148" s="204"/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</row>
    <row r="149" spans="1:18" x14ac:dyDescent="0.25">
      <c r="A149" s="204"/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</row>
    <row r="150" spans="1:18" x14ac:dyDescent="0.25">
      <c r="A150" s="204"/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</row>
    <row r="151" spans="1:18" x14ac:dyDescent="0.25">
      <c r="A151" s="204"/>
      <c r="B151" s="204"/>
      <c r="C151" s="204"/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</row>
    <row r="152" spans="1:18" x14ac:dyDescent="0.25">
      <c r="A152" s="204"/>
      <c r="B152" s="204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</row>
    <row r="153" spans="1:18" x14ac:dyDescent="0.25">
      <c r="A153" s="204"/>
      <c r="B153" s="204"/>
      <c r="C153" s="204"/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</row>
    <row r="154" spans="1:18" x14ac:dyDescent="0.25">
      <c r="A154" s="204"/>
      <c r="B154" s="204"/>
      <c r="C154" s="204"/>
      <c r="D154" s="204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</row>
    <row r="155" spans="1:18" x14ac:dyDescent="0.25">
      <c r="A155" s="204"/>
      <c r="B155" s="204"/>
      <c r="C155" s="204"/>
      <c r="D155" s="204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</row>
    <row r="156" spans="1:18" x14ac:dyDescent="0.25">
      <c r="A156" s="204"/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</row>
    <row r="157" spans="1:18" x14ac:dyDescent="0.25">
      <c r="A157" s="204"/>
      <c r="B157" s="204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</row>
    <row r="158" spans="1:18" x14ac:dyDescent="0.25">
      <c r="A158" s="204"/>
      <c r="B158" s="204"/>
      <c r="C158" s="204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</row>
    <row r="159" spans="1:18" x14ac:dyDescent="0.25">
      <c r="A159" s="204"/>
      <c r="B159" s="204"/>
      <c r="C159" s="204"/>
      <c r="D159" s="204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</row>
    <row r="160" spans="1:18" x14ac:dyDescent="0.25">
      <c r="A160" s="204"/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</row>
    <row r="161" spans="1:18" x14ac:dyDescent="0.25">
      <c r="A161" s="204"/>
      <c r="B161" s="204"/>
      <c r="C161" s="204"/>
      <c r="D161" s="204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</row>
    <row r="162" spans="1:18" x14ac:dyDescent="0.25">
      <c r="A162" s="204"/>
      <c r="B162" s="204"/>
      <c r="C162" s="204"/>
      <c r="D162" s="204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</row>
    <row r="163" spans="1:18" x14ac:dyDescent="0.25">
      <c r="A163" s="204"/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</row>
    <row r="164" spans="1:18" x14ac:dyDescent="0.25">
      <c r="A164" s="204"/>
      <c r="B164" s="204"/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</row>
    <row r="165" spans="1:18" x14ac:dyDescent="0.25">
      <c r="A165" s="204"/>
      <c r="B165" s="204"/>
      <c r="C165" s="204"/>
      <c r="D165" s="204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</row>
    <row r="166" spans="1:18" x14ac:dyDescent="0.25">
      <c r="A166" s="204"/>
      <c r="B166" s="204"/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</row>
    <row r="167" spans="1:18" x14ac:dyDescent="0.25">
      <c r="A167" s="204"/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</row>
    <row r="168" spans="1:18" x14ac:dyDescent="0.25">
      <c r="A168" s="204"/>
      <c r="B168" s="204"/>
      <c r="C168" s="204"/>
      <c r="D168" s="204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</row>
    <row r="169" spans="1:18" x14ac:dyDescent="0.25">
      <c r="A169" s="204"/>
      <c r="B169" s="204"/>
      <c r="C169" s="204"/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</row>
    <row r="170" spans="1:18" x14ac:dyDescent="0.25">
      <c r="A170" s="204"/>
      <c r="B170" s="204"/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</row>
    <row r="171" spans="1:18" x14ac:dyDescent="0.25">
      <c r="A171" s="204"/>
      <c r="B171" s="204"/>
      <c r="C171" s="204"/>
      <c r="D171" s="204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</row>
    <row r="172" spans="1:18" x14ac:dyDescent="0.25">
      <c r="A172" s="204"/>
      <c r="B172" s="204"/>
      <c r="C172" s="204"/>
      <c r="D172" s="204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</row>
    <row r="173" spans="1:18" x14ac:dyDescent="0.25">
      <c r="A173" s="204"/>
      <c r="B173" s="204"/>
      <c r="C173" s="204"/>
      <c r="D173" s="204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</row>
    <row r="174" spans="1:18" x14ac:dyDescent="0.25">
      <c r="A174" s="204"/>
      <c r="B174" s="204"/>
      <c r="C174" s="204"/>
      <c r="D174" s="204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</row>
    <row r="175" spans="1:18" x14ac:dyDescent="0.25">
      <c r="A175" s="210"/>
      <c r="B175" s="210"/>
      <c r="C175" s="210"/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</row>
    <row r="176" spans="1:18" x14ac:dyDescent="0.25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</row>
    <row r="177" spans="1:18" x14ac:dyDescent="0.25">
      <c r="A177" s="210"/>
      <c r="B177" s="210"/>
      <c r="C177" s="210"/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</row>
    <row r="178" spans="1:18" x14ac:dyDescent="0.25">
      <c r="A178" s="210"/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</row>
    <row r="179" spans="1:18" x14ac:dyDescent="0.25">
      <c r="A179" s="210"/>
      <c r="B179" s="210"/>
      <c r="C179" s="210"/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</row>
    <row r="180" spans="1:18" x14ac:dyDescent="0.25">
      <c r="A180" s="210"/>
      <c r="B180" s="210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</row>
    <row r="181" spans="1:18" x14ac:dyDescent="0.25">
      <c r="A181" s="210"/>
      <c r="B181" s="210"/>
      <c r="C181" s="210"/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</row>
    <row r="182" spans="1:18" x14ac:dyDescent="0.25">
      <c r="A182" s="210"/>
      <c r="B182" s="210"/>
      <c r="C182" s="210"/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</row>
    <row r="183" spans="1:18" x14ac:dyDescent="0.25">
      <c r="A183" s="210"/>
      <c r="B183" s="210"/>
      <c r="C183" s="210"/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</row>
    <row r="184" spans="1:18" x14ac:dyDescent="0.25">
      <c r="A184" s="210"/>
      <c r="B184" s="210"/>
      <c r="C184" s="210"/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</row>
    <row r="185" spans="1:18" x14ac:dyDescent="0.25">
      <c r="A185" s="210"/>
      <c r="B185" s="210"/>
      <c r="C185" s="210"/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</row>
    <row r="186" spans="1:18" x14ac:dyDescent="0.25">
      <c r="A186" s="210"/>
      <c r="B186" s="210"/>
      <c r="C186" s="210"/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</row>
    <row r="187" spans="1:18" x14ac:dyDescent="0.25">
      <c r="A187" s="210"/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</row>
    <row r="188" spans="1:18" x14ac:dyDescent="0.25">
      <c r="A188" s="210"/>
      <c r="B188" s="210"/>
      <c r="C188" s="210"/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</row>
    <row r="189" spans="1:18" x14ac:dyDescent="0.25">
      <c r="A189" s="210"/>
      <c r="B189" s="210"/>
      <c r="C189" s="210"/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</row>
    <row r="190" spans="1:18" x14ac:dyDescent="0.25">
      <c r="A190" s="210"/>
      <c r="B190" s="210"/>
      <c r="C190" s="210"/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</row>
    <row r="191" spans="1:18" x14ac:dyDescent="0.25">
      <c r="A191" s="210"/>
      <c r="B191" s="210"/>
      <c r="C191" s="210"/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</row>
    <row r="192" spans="1:18" x14ac:dyDescent="0.25">
      <c r="A192" s="210"/>
      <c r="B192" s="210"/>
      <c r="C192" s="210"/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</row>
    <row r="193" spans="1:18" x14ac:dyDescent="0.25">
      <c r="A193" s="210"/>
      <c r="B193" s="210"/>
      <c r="C193" s="210"/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</row>
    <row r="194" spans="1:18" x14ac:dyDescent="0.25">
      <c r="A194" s="210"/>
      <c r="B194" s="210"/>
      <c r="C194" s="210"/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</row>
    <row r="195" spans="1:18" x14ac:dyDescent="0.25">
      <c r="A195" s="210"/>
      <c r="B195" s="210"/>
      <c r="C195" s="210"/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</row>
    <row r="196" spans="1:18" x14ac:dyDescent="0.25">
      <c r="A196" s="210"/>
      <c r="B196" s="210"/>
      <c r="C196" s="210"/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</row>
    <row r="197" spans="1:18" x14ac:dyDescent="0.25">
      <c r="A197" s="210"/>
      <c r="B197" s="210"/>
      <c r="C197" s="210"/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</row>
    <row r="198" spans="1:18" x14ac:dyDescent="0.25">
      <c r="A198" s="210"/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</row>
    <row r="199" spans="1:18" x14ac:dyDescent="0.25">
      <c r="A199" s="210"/>
      <c r="B199" s="210"/>
      <c r="C199" s="210"/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</row>
    <row r="200" spans="1:18" x14ac:dyDescent="0.25">
      <c r="A200" s="210"/>
      <c r="B200" s="210"/>
      <c r="C200" s="210"/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</row>
    <row r="201" spans="1:18" x14ac:dyDescent="0.25">
      <c r="A201" s="210"/>
      <c r="B201" s="210"/>
      <c r="C201" s="210"/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</row>
    <row r="202" spans="1:18" x14ac:dyDescent="0.25">
      <c r="A202" s="210"/>
      <c r="B202" s="210"/>
      <c r="C202" s="210"/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</row>
    <row r="203" spans="1:18" x14ac:dyDescent="0.25">
      <c r="A203" s="210"/>
      <c r="B203" s="210"/>
      <c r="C203" s="210"/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</row>
    <row r="204" spans="1:18" x14ac:dyDescent="0.25">
      <c r="A204" s="210"/>
      <c r="B204" s="210"/>
      <c r="C204" s="210"/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</row>
    <row r="205" spans="1:18" x14ac:dyDescent="0.25">
      <c r="A205" s="210"/>
      <c r="B205" s="210"/>
      <c r="C205" s="210"/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</row>
    <row r="206" spans="1:18" x14ac:dyDescent="0.25">
      <c r="A206" s="210"/>
      <c r="B206" s="210"/>
      <c r="C206" s="210"/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</row>
    <row r="207" spans="1:18" x14ac:dyDescent="0.25">
      <c r="A207" s="210"/>
      <c r="B207" s="210"/>
      <c r="C207" s="210"/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</row>
    <row r="208" spans="1:18" x14ac:dyDescent="0.25">
      <c r="A208" s="210"/>
      <c r="B208" s="210"/>
      <c r="C208" s="210"/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</row>
    <row r="209" spans="1:18" x14ac:dyDescent="0.25">
      <c r="A209" s="210"/>
      <c r="B209" s="210"/>
      <c r="C209" s="210"/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</row>
    <row r="210" spans="1:18" x14ac:dyDescent="0.25">
      <c r="A210" s="210"/>
      <c r="B210" s="210"/>
      <c r="C210" s="210"/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</row>
    <row r="211" spans="1:18" x14ac:dyDescent="0.25">
      <c r="A211" s="210"/>
      <c r="B211" s="210"/>
      <c r="C211" s="210"/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</row>
    <row r="212" spans="1:18" x14ac:dyDescent="0.25">
      <c r="A212" s="210"/>
      <c r="B212" s="210"/>
      <c r="C212" s="210"/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</row>
    <row r="213" spans="1:18" x14ac:dyDescent="0.25">
      <c r="A213" s="210"/>
      <c r="B213" s="210"/>
      <c r="C213" s="210"/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</row>
    <row r="214" spans="1:18" x14ac:dyDescent="0.25">
      <c r="A214" s="210"/>
      <c r="B214" s="210"/>
      <c r="C214" s="210"/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</row>
    <row r="215" spans="1:18" x14ac:dyDescent="0.25">
      <c r="A215" s="210"/>
      <c r="B215" s="210"/>
      <c r="C215" s="210"/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</row>
    <row r="216" spans="1:18" x14ac:dyDescent="0.25">
      <c r="A216" s="210"/>
      <c r="B216" s="210"/>
      <c r="C216" s="210"/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</row>
    <row r="217" spans="1:18" x14ac:dyDescent="0.25">
      <c r="A217" s="210"/>
      <c r="B217" s="210"/>
      <c r="C217" s="210"/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</row>
    <row r="218" spans="1:18" x14ac:dyDescent="0.25">
      <c r="A218" s="210"/>
      <c r="B218" s="210"/>
      <c r="C218" s="210"/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</row>
    <row r="219" spans="1:18" x14ac:dyDescent="0.25">
      <c r="A219" s="210"/>
      <c r="B219" s="210"/>
      <c r="C219" s="210"/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</row>
    <row r="220" spans="1:18" x14ac:dyDescent="0.25">
      <c r="A220" s="210"/>
      <c r="B220" s="210"/>
      <c r="C220" s="210"/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</row>
    <row r="221" spans="1:18" x14ac:dyDescent="0.25">
      <c r="A221" s="210"/>
      <c r="B221" s="210"/>
      <c r="C221" s="210"/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</row>
    <row r="222" spans="1:18" x14ac:dyDescent="0.25">
      <c r="A222" s="210"/>
      <c r="B222" s="210"/>
      <c r="C222" s="210"/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</row>
    <row r="223" spans="1:18" x14ac:dyDescent="0.25">
      <c r="A223" s="210"/>
      <c r="B223" s="210"/>
      <c r="C223" s="210"/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</row>
    <row r="224" spans="1:18" x14ac:dyDescent="0.25">
      <c r="A224" s="210"/>
      <c r="B224" s="210"/>
      <c r="C224" s="210"/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</row>
    <row r="225" spans="1:18" x14ac:dyDescent="0.25">
      <c r="A225" s="210"/>
      <c r="B225" s="210"/>
      <c r="C225" s="210"/>
      <c r="D225" s="210"/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</row>
    <row r="226" spans="1:18" x14ac:dyDescent="0.25">
      <c r="A226" s="210"/>
      <c r="B226" s="210"/>
      <c r="C226" s="210"/>
      <c r="D226" s="210"/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</row>
    <row r="227" spans="1:18" x14ac:dyDescent="0.25">
      <c r="A227" s="210"/>
      <c r="B227" s="210"/>
      <c r="C227" s="210"/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</row>
    <row r="228" spans="1:18" x14ac:dyDescent="0.25">
      <c r="A228" s="210"/>
      <c r="B228" s="210"/>
      <c r="C228" s="210"/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</row>
    <row r="229" spans="1:18" x14ac:dyDescent="0.25">
      <c r="A229" s="210"/>
      <c r="B229" s="210"/>
      <c r="C229" s="210"/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</row>
    <row r="230" spans="1:18" x14ac:dyDescent="0.25">
      <c r="A230" s="210"/>
      <c r="B230" s="210"/>
      <c r="C230" s="210"/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</row>
    <row r="231" spans="1:18" x14ac:dyDescent="0.25">
      <c r="A231" s="210"/>
      <c r="B231" s="210"/>
      <c r="C231" s="210"/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</row>
    <row r="232" spans="1:18" x14ac:dyDescent="0.25">
      <c r="A232" s="210"/>
      <c r="B232" s="210"/>
      <c r="C232" s="210"/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</row>
    <row r="233" spans="1:18" x14ac:dyDescent="0.25">
      <c r="A233" s="210"/>
      <c r="B233" s="210"/>
      <c r="C233" s="210"/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</row>
    <row r="234" spans="1:18" x14ac:dyDescent="0.25">
      <c r="A234" s="210"/>
      <c r="B234" s="210"/>
      <c r="C234" s="210"/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</row>
    <row r="235" spans="1:18" x14ac:dyDescent="0.25">
      <c r="A235" s="210"/>
      <c r="B235" s="210"/>
      <c r="C235" s="210"/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</row>
    <row r="236" spans="1:18" x14ac:dyDescent="0.25">
      <c r="A236" s="210"/>
      <c r="B236" s="210"/>
      <c r="C236" s="210"/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</row>
    <row r="237" spans="1:18" x14ac:dyDescent="0.25">
      <c r="A237" s="210"/>
      <c r="B237" s="210"/>
      <c r="C237" s="210"/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</row>
    <row r="238" spans="1:18" x14ac:dyDescent="0.25">
      <c r="A238" s="210"/>
      <c r="B238" s="210"/>
      <c r="C238" s="210"/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</row>
    <row r="239" spans="1:18" x14ac:dyDescent="0.25">
      <c r="A239" s="210"/>
      <c r="B239" s="210"/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</row>
    <row r="240" spans="1:18" x14ac:dyDescent="0.25">
      <c r="A240" s="210"/>
      <c r="B240" s="210"/>
      <c r="C240" s="210"/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</sheetData>
  <mergeCells count="41">
    <mergeCell ref="C84:F84"/>
    <mergeCell ref="G3:G6"/>
    <mergeCell ref="C83:F83"/>
    <mergeCell ref="C79:F79"/>
    <mergeCell ref="C80:F80"/>
    <mergeCell ref="C81:F81"/>
    <mergeCell ref="C82:F82"/>
    <mergeCell ref="A72:B77"/>
    <mergeCell ref="C72:C77"/>
    <mergeCell ref="F72:I72"/>
    <mergeCell ref="F73:I73"/>
    <mergeCell ref="F74:I74"/>
    <mergeCell ref="F75:I75"/>
    <mergeCell ref="F76:I76"/>
    <mergeCell ref="F77:I77"/>
    <mergeCell ref="P4:P6"/>
    <mergeCell ref="Q4:Q6"/>
    <mergeCell ref="R4:R7"/>
    <mergeCell ref="B9:I9"/>
    <mergeCell ref="C65:C66"/>
    <mergeCell ref="K4:K6"/>
    <mergeCell ref="L4:L7"/>
    <mergeCell ref="M4:M6"/>
    <mergeCell ref="N4:N6"/>
    <mergeCell ref="O4:O7"/>
    <mergeCell ref="A1:N1"/>
    <mergeCell ref="A2:A7"/>
    <mergeCell ref="B2:B7"/>
    <mergeCell ref="C2:C7"/>
    <mergeCell ref="D2:I2"/>
    <mergeCell ref="J2:S2"/>
    <mergeCell ref="D3:D7"/>
    <mergeCell ref="E3:E6"/>
    <mergeCell ref="F3:F7"/>
    <mergeCell ref="H3:H6"/>
    <mergeCell ref="I3:I7"/>
    <mergeCell ref="J3:L3"/>
    <mergeCell ref="M3:O3"/>
    <mergeCell ref="P3:R3"/>
    <mergeCell ref="S3:S7"/>
    <mergeCell ref="J4:J6"/>
  </mergeCells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Julia</cp:lastModifiedBy>
  <cp:revision>1</cp:revision>
  <cp:lastPrinted>2022-09-07T11:02:38Z</cp:lastPrinted>
  <dcterms:created xsi:type="dcterms:W3CDTF">1996-10-09T02:32:33Z</dcterms:created>
  <dcterms:modified xsi:type="dcterms:W3CDTF">2023-04-24T16:13:57Z</dcterms:modified>
  <dc:language>en-US</dc:language>
</cp:coreProperties>
</file>